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Itemized Cost Proposal" sheetId="1" r:id="rId1"/>
  </sheets>
  <definedNames>
    <definedName name="_xlnm.Print_Area" localSheetId="0">'Itemized Cost Proposal'!$A$1:$K$32</definedName>
  </definedNames>
  <calcPr fullCalcOnLoad="1"/>
</workbook>
</file>

<file path=xl/sharedStrings.xml><?xml version="1.0" encoding="utf-8"?>
<sst xmlns="http://schemas.openxmlformats.org/spreadsheetml/2006/main" count="64" uniqueCount="51">
  <si>
    <t>EA</t>
  </si>
  <si>
    <t>UM</t>
  </si>
  <si>
    <t>Attachment A</t>
  </si>
  <si>
    <t>#</t>
  </si>
  <si>
    <t>Comments</t>
  </si>
  <si>
    <t>ITEMIZED COST PROPOSAL</t>
  </si>
  <si>
    <t>Vendor Name:</t>
  </si>
  <si>
    <t>2013 Bid</t>
  </si>
  <si>
    <t>LS</t>
  </si>
  <si>
    <t>3 Yr Totals</t>
  </si>
  <si>
    <t>2014 Bid</t>
  </si>
  <si>
    <t>2014 Quantity</t>
  </si>
  <si>
    <t>2015 Bid</t>
  </si>
  <si>
    <t>2015 Quantity</t>
  </si>
  <si>
    <t>Description</t>
  </si>
  <si>
    <t>Initial Term</t>
  </si>
  <si>
    <t>Renewal Option 1</t>
  </si>
  <si>
    <t>Renewal Option 2</t>
  </si>
  <si>
    <t>Typesetting, design</t>
  </si>
  <si>
    <t>HR</t>
  </si>
  <si>
    <t>Data programming</t>
  </si>
  <si>
    <t>Account Administration</t>
  </si>
  <si>
    <t>Account Set-up, Planning, Programing</t>
  </si>
  <si>
    <t>Monthly Admistration Fee</t>
  </si>
  <si>
    <t>MO</t>
  </si>
  <si>
    <t>Order Processing</t>
  </si>
  <si>
    <t>Per order fee (per phone order)</t>
  </si>
  <si>
    <t>Per order fee (per online order)</t>
  </si>
  <si>
    <t>Order Picking/Packaging</t>
  </si>
  <si>
    <t>Print-on-Demand</t>
  </si>
  <si>
    <t>Account Set-up, Planning, Programing (per title, files provided)</t>
  </si>
  <si>
    <t>Other POD services not listed above (specify)</t>
  </si>
  <si>
    <t>Other order processing services not listed above (specify)</t>
  </si>
  <si>
    <t>Other administrative services not listed above (specify)</t>
  </si>
  <si>
    <t>Other processing services not listed above (specify)</t>
  </si>
  <si>
    <t>2013 Quantity</t>
  </si>
  <si>
    <t>Additional Out-of-Scope Services</t>
  </si>
  <si>
    <t>Annual Increase:</t>
  </si>
  <si>
    <t>Monthly Reporting (Processing, Accounts Receivable, Inventory)</t>
  </si>
  <si>
    <t>Projected Totals</t>
  </si>
  <si>
    <t>Moving all exisiting publication stock from 180 Howard to vendor facility</t>
  </si>
  <si>
    <t>Picking fee (minimum fee per order, any quantity)</t>
  </si>
  <si>
    <t>Monthly Average:</t>
  </si>
  <si>
    <t>Additional picking fee (assorted pamphlet titles, qty 2-99)</t>
  </si>
  <si>
    <t>Additional picking fee (bulk orders for no-cost guides)</t>
  </si>
  <si>
    <t>Additional RUSH processing fee (same day processing, standard delivery)</t>
  </si>
  <si>
    <t>Print-on-Demand (per title, per 50 pack)</t>
  </si>
  <si>
    <t>OR Additional picking fee (assorted pamphlet titles, qty 100+)</t>
  </si>
  <si>
    <t>Packaging &amp; Mailing fee (per order, USPS, postage not included)</t>
  </si>
  <si>
    <t>Packaging &amp; Mailing fee (per order, UPS, postage not included)</t>
  </si>
  <si>
    <t>Enter pricing for each component in yellow cells below. If cost is bundled with another line in the same column, or provided at no cost, enter $0. Explain any deviations or services not provided in comments column. Quantities shown projected for costing comparisons only.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</si>
</sst>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22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36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  <font>
      <sz val="10"/>
      <color theme="0" tint="-0.04997999966144562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 diagonalUp="1">
      <left/>
      <right/>
      <top/>
      <bottom/>
      <diagonal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 diagonalUp="1">
      <left/>
      <right style="thin"/>
      <top/>
      <bottom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1" fillId="0" borderId="0" xfId="0" applyFont="1" applyBorder="1" applyAlignment="1" applyProtection="1">
      <alignment/>
      <protection/>
    </xf>
    <xf numFmtId="44" fontId="31" fillId="0" borderId="0" xfId="44" applyFont="1" applyFill="1" applyBorder="1" applyAlignment="1" applyProtection="1">
      <alignment/>
      <protection/>
    </xf>
    <xf numFmtId="164" fontId="31" fillId="0" borderId="0" xfId="42" applyNumberFormat="1" applyFont="1" applyFill="1" applyBorder="1" applyAlignment="1" applyProtection="1">
      <alignment horizontal="center"/>
      <protection/>
    </xf>
    <xf numFmtId="44" fontId="31" fillId="0" borderId="0" xfId="44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44" fontId="31" fillId="0" borderId="0" xfId="44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/>
      <protection/>
    </xf>
    <xf numFmtId="44" fontId="2" fillId="33" borderId="0" xfId="44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left" wrapText="1"/>
      <protection/>
    </xf>
    <xf numFmtId="0" fontId="6" fillId="8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66" fontId="31" fillId="0" borderId="0" xfId="44" applyNumberFormat="1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6" fillId="8" borderId="0" xfId="0" applyFont="1" applyFill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Border="1" applyAlignment="1" applyProtection="1">
      <alignment horizontal="center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48" fillId="8" borderId="0" xfId="0" applyFont="1" applyFill="1" applyBorder="1" applyAlignment="1" applyProtection="1">
      <alignment/>
      <protection/>
    </xf>
    <xf numFmtId="166" fontId="6" fillId="8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 horizontal="right" indent="1"/>
      <protection/>
    </xf>
    <xf numFmtId="0" fontId="31" fillId="0" borderId="11" xfId="0" applyFont="1" applyFill="1" applyBorder="1" applyAlignment="1" applyProtection="1">
      <alignment horizontal="right"/>
      <protection/>
    </xf>
    <xf numFmtId="166" fontId="31" fillId="0" borderId="12" xfId="44" applyNumberFormat="1" applyFont="1" applyFill="1" applyBorder="1" applyAlignment="1" applyProtection="1">
      <alignment/>
      <protection/>
    </xf>
    <xf numFmtId="0" fontId="31" fillId="34" borderId="13" xfId="0" applyFont="1" applyFill="1" applyBorder="1" applyAlignment="1" applyProtection="1">
      <alignment horizontal="center" vertical="center" wrapText="1"/>
      <protection/>
    </xf>
    <xf numFmtId="0" fontId="46" fillId="34" borderId="14" xfId="0" applyFont="1" applyFill="1" applyBorder="1" applyAlignment="1" applyProtection="1">
      <alignment horizontal="center" vertical="center" wrapText="1"/>
      <protection/>
    </xf>
    <xf numFmtId="44" fontId="46" fillId="34" borderId="14" xfId="44" applyFont="1" applyFill="1" applyBorder="1" applyAlignment="1" applyProtection="1">
      <alignment horizontal="center" vertical="center" wrapText="1"/>
      <protection/>
    </xf>
    <xf numFmtId="0" fontId="31" fillId="8" borderId="15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/>
      <protection/>
    </xf>
    <xf numFmtId="0" fontId="31" fillId="0" borderId="16" xfId="0" applyFont="1" applyFill="1" applyBorder="1" applyAlignment="1" applyProtection="1">
      <alignment horizontal="center"/>
      <protection/>
    </xf>
    <xf numFmtId="0" fontId="31" fillId="0" borderId="12" xfId="0" applyFont="1" applyFill="1" applyBorder="1" applyAlignment="1" applyProtection="1">
      <alignment/>
      <protection/>
    </xf>
    <xf numFmtId="49" fontId="46" fillId="34" borderId="17" xfId="0" applyNumberFormat="1" applyFont="1" applyFill="1" applyBorder="1" applyAlignment="1" applyProtection="1">
      <alignment horizontal="center" vertical="center" wrapText="1"/>
      <protection/>
    </xf>
    <xf numFmtId="0" fontId="0" fillId="8" borderId="0" xfId="0" applyFill="1" applyBorder="1" applyAlignment="1" applyProtection="1">
      <alignment horizontal="center"/>
      <protection/>
    </xf>
    <xf numFmtId="44" fontId="46" fillId="34" borderId="18" xfId="44" applyFont="1" applyFill="1" applyBorder="1" applyAlignment="1" applyProtection="1">
      <alignment horizontal="center" vertical="center" wrapText="1"/>
      <protection/>
    </xf>
    <xf numFmtId="0" fontId="0" fillId="8" borderId="10" xfId="0" applyFill="1" applyBorder="1" applyAlignment="1" applyProtection="1">
      <alignment horizontal="center"/>
      <protection/>
    </xf>
    <xf numFmtId="44" fontId="31" fillId="32" borderId="10" xfId="44" applyFont="1" applyFill="1" applyBorder="1" applyAlignment="1" applyProtection="1">
      <alignment horizontal="left"/>
      <protection locked="0"/>
    </xf>
    <xf numFmtId="165" fontId="31" fillId="32" borderId="10" xfId="44" applyNumberFormat="1" applyFont="1" applyFill="1" applyBorder="1" applyAlignment="1" applyProtection="1">
      <alignment horizontal="left"/>
      <protection locked="0"/>
    </xf>
    <xf numFmtId="44" fontId="0" fillId="32" borderId="10" xfId="44" applyFont="1" applyFill="1" applyBorder="1" applyAlignment="1" applyProtection="1">
      <alignment horizontal="right"/>
      <protection locked="0"/>
    </xf>
    <xf numFmtId="44" fontId="31" fillId="32" borderId="19" xfId="44" applyFont="1" applyFill="1" applyBorder="1" applyAlignment="1" applyProtection="1">
      <alignment horizontal="left"/>
      <protection locked="0"/>
    </xf>
    <xf numFmtId="0" fontId="46" fillId="34" borderId="18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right"/>
      <protection/>
    </xf>
    <xf numFmtId="44" fontId="50" fillId="33" borderId="0" xfId="44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44" fontId="31" fillId="32" borderId="10" xfId="44" applyNumberFormat="1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31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vertical="center"/>
      <protection/>
    </xf>
    <xf numFmtId="49" fontId="46" fillId="33" borderId="0" xfId="0" applyNumberFormat="1" applyFont="1" applyFill="1" applyBorder="1" applyAlignment="1" applyProtection="1">
      <alignment horizontal="center" vertical="center" wrapText="1"/>
      <protection/>
    </xf>
    <xf numFmtId="44" fontId="46" fillId="33" borderId="0" xfId="44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49" fontId="31" fillId="33" borderId="0" xfId="0" applyNumberFormat="1" applyFont="1" applyFill="1" applyBorder="1" applyAlignment="1" applyProtection="1">
      <alignment horizontal="left"/>
      <protection/>
    </xf>
    <xf numFmtId="44" fontId="31" fillId="33" borderId="0" xfId="44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/>
      <protection/>
    </xf>
    <xf numFmtId="49" fontId="31" fillId="33" borderId="0" xfId="0" applyNumberFormat="1" applyFont="1" applyFill="1" applyBorder="1" applyAlignment="1" applyProtection="1">
      <alignment horizontal="left"/>
      <protection/>
    </xf>
    <xf numFmtId="44" fontId="52" fillId="33" borderId="0" xfId="44" applyFont="1" applyFill="1" applyBorder="1" applyAlignment="1" applyProtection="1">
      <alignment/>
      <protection/>
    </xf>
    <xf numFmtId="44" fontId="52" fillId="33" borderId="0" xfId="0" applyNumberFormat="1" applyFont="1" applyFill="1" applyBorder="1" applyAlignment="1" applyProtection="1">
      <alignment/>
      <protection/>
    </xf>
    <xf numFmtId="44" fontId="53" fillId="33" borderId="0" xfId="44" applyFont="1" applyFill="1" applyBorder="1" applyAlignment="1" applyProtection="1">
      <alignment/>
      <protection/>
    </xf>
    <xf numFmtId="44" fontId="53" fillId="33" borderId="0" xfId="0" applyNumberFormat="1" applyFont="1" applyFill="1" applyBorder="1" applyAlignment="1" applyProtection="1">
      <alignment/>
      <protection/>
    </xf>
    <xf numFmtId="49" fontId="31" fillId="33" borderId="0" xfId="0" applyNumberFormat="1" applyFont="1" applyFill="1" applyBorder="1" applyAlignment="1" applyProtection="1">
      <alignment horizontal="left"/>
      <protection/>
    </xf>
    <xf numFmtId="44" fontId="31" fillId="33" borderId="0" xfId="44" applyFont="1" applyFill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center"/>
      <protection/>
    </xf>
    <xf numFmtId="44" fontId="31" fillId="33" borderId="0" xfId="44" applyFont="1" applyFill="1" applyBorder="1" applyAlignment="1" applyProtection="1">
      <alignment horizontal="center"/>
      <protection/>
    </xf>
    <xf numFmtId="49" fontId="31" fillId="33" borderId="0" xfId="0" applyNumberFormat="1" applyFont="1" applyFill="1" applyBorder="1" applyAlignment="1" applyProtection="1">
      <alignment horizontal="left" wrapText="1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166" fontId="6" fillId="33" borderId="0" xfId="0" applyNumberFormat="1" applyFont="1" applyFill="1" applyBorder="1" applyAlignment="1" applyProtection="1">
      <alignment horizontal="center"/>
      <protection/>
    </xf>
    <xf numFmtId="49" fontId="31" fillId="33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right"/>
      <protection/>
    </xf>
    <xf numFmtId="166" fontId="46" fillId="33" borderId="0" xfId="44" applyNumberFormat="1" applyFont="1" applyFill="1" applyBorder="1" applyAlignment="1" applyProtection="1">
      <alignment/>
      <protection/>
    </xf>
    <xf numFmtId="49" fontId="31" fillId="33" borderId="0" xfId="0" applyNumberFormat="1" applyFont="1" applyFill="1" applyBorder="1" applyAlignment="1" applyProtection="1">
      <alignment horizontal="left" wrapText="1"/>
      <protection/>
    </xf>
    <xf numFmtId="0" fontId="31" fillId="0" borderId="16" xfId="0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right" indent="1"/>
      <protection/>
    </xf>
    <xf numFmtId="0" fontId="31" fillId="0" borderId="12" xfId="0" applyFont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44" fontId="31" fillId="0" borderId="20" xfId="44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44" fontId="31" fillId="33" borderId="0" xfId="44" applyNumberFormat="1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31" fillId="32" borderId="10" xfId="0" applyFont="1" applyFill="1" applyBorder="1" applyAlignment="1" applyProtection="1">
      <alignment horizontal="center"/>
      <protection locked="0"/>
    </xf>
    <xf numFmtId="0" fontId="31" fillId="32" borderId="19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/>
      <protection/>
    </xf>
    <xf numFmtId="0" fontId="31" fillId="0" borderId="12" xfId="0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right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8" fillId="16" borderId="13" xfId="0" applyFont="1" applyFill="1" applyBorder="1" applyAlignment="1" applyProtection="1">
      <alignment horizontal="center"/>
      <protection/>
    </xf>
    <xf numFmtId="0" fontId="48" fillId="16" borderId="14" xfId="0" applyFont="1" applyFill="1" applyBorder="1" applyAlignment="1" applyProtection="1">
      <alignment horizontal="center"/>
      <protection/>
    </xf>
    <xf numFmtId="0" fontId="48" fillId="16" borderId="18" xfId="0" applyFont="1" applyFill="1" applyBorder="1" applyAlignment="1" applyProtection="1">
      <alignment horizontal="center"/>
      <protection/>
    </xf>
    <xf numFmtId="44" fontId="5" fillId="10" borderId="17" xfId="44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44" fontId="5" fillId="16" borderId="17" xfId="44" applyFont="1" applyFill="1" applyBorder="1" applyAlignment="1" applyProtection="1">
      <alignment horizontal="center" vertical="center"/>
      <protection/>
    </xf>
    <xf numFmtId="44" fontId="5" fillId="35" borderId="17" xfId="44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wrapText="1"/>
      <protection/>
    </xf>
    <xf numFmtId="0" fontId="50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49" fontId="31" fillId="32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7" xfId="0" applyFill="1" applyBorder="1" applyAlignment="1" applyProtection="1">
      <alignment horizontal="left" vertical="center" wrapText="1"/>
      <protection locked="0"/>
    </xf>
    <xf numFmtId="44" fontId="31" fillId="32" borderId="10" xfId="44" applyFont="1" applyFill="1" applyBorder="1" applyAlignment="1" applyProtection="1">
      <alignment horizontal="center"/>
      <protection locked="0"/>
    </xf>
    <xf numFmtId="44" fontId="31" fillId="32" borderId="19" xfId="44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selection activeCell="D3" sqref="D3:I3"/>
    </sheetView>
  </sheetViews>
  <sheetFormatPr defaultColWidth="9.140625" defaultRowHeight="12.75" customHeight="1"/>
  <cols>
    <col min="1" max="1" width="4.00390625" style="22" customWidth="1"/>
    <col min="2" max="2" width="64.140625" style="1" customWidth="1"/>
    <col min="3" max="3" width="6.8515625" style="7" customWidth="1"/>
    <col min="4" max="4" width="11.00390625" style="7" customWidth="1"/>
    <col min="5" max="5" width="11.421875" style="4" customWidth="1"/>
    <col min="6" max="6" width="10.57421875" style="5" customWidth="1"/>
    <col min="7" max="7" width="11.57421875" style="6" customWidth="1"/>
    <col min="8" max="8" width="10.57421875" style="5" customWidth="1"/>
    <col min="9" max="9" width="11.57421875" style="6" customWidth="1"/>
    <col min="10" max="10" width="15.00390625" style="2" customWidth="1"/>
    <col min="11" max="11" width="36.8515625" style="11" customWidth="1"/>
    <col min="12" max="12" width="46.00390625" style="86" customWidth="1"/>
    <col min="13" max="13" width="18.57421875" style="87" customWidth="1"/>
    <col min="14" max="14" width="16.8515625" style="65" customWidth="1"/>
    <col min="15" max="15" width="37.140625" style="65" customWidth="1"/>
    <col min="16" max="16" width="25.7109375" style="25" customWidth="1"/>
    <col min="17" max="16384" width="9.140625" style="1" customWidth="1"/>
  </cols>
  <sheetData>
    <row r="1" spans="1:14" ht="12.75" customHeight="1">
      <c r="A1" s="113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23"/>
      <c r="L1" s="24"/>
      <c r="M1" s="24"/>
      <c r="N1" s="24"/>
    </row>
    <row r="2" spans="1:15" ht="28.5" customHeight="1">
      <c r="A2" s="126" t="s">
        <v>5</v>
      </c>
      <c r="B2" s="114"/>
      <c r="C2" s="114"/>
      <c r="D2" s="114"/>
      <c r="E2" s="114"/>
      <c r="F2" s="114"/>
      <c r="G2" s="114"/>
      <c r="H2" s="114"/>
      <c r="I2" s="114"/>
      <c r="J2" s="114"/>
      <c r="K2" s="26"/>
      <c r="L2" s="122"/>
      <c r="M2" s="123"/>
      <c r="N2" s="123"/>
      <c r="O2" s="123"/>
    </row>
    <row r="3" spans="1:15" ht="28.5" customHeight="1">
      <c r="A3" s="27"/>
      <c r="B3" s="60" t="s">
        <v>6</v>
      </c>
      <c r="C3" s="102"/>
      <c r="D3" s="128"/>
      <c r="E3" s="129"/>
      <c r="F3" s="129"/>
      <c r="G3" s="129"/>
      <c r="H3" s="129"/>
      <c r="I3" s="129"/>
      <c r="J3" s="10"/>
      <c r="K3" s="28"/>
      <c r="L3" s="66"/>
      <c r="M3" s="8"/>
      <c r="N3" s="8"/>
      <c r="O3" s="67"/>
    </row>
    <row r="4" spans="1:15" ht="13.5" customHeight="1">
      <c r="A4" s="124" t="s">
        <v>50</v>
      </c>
      <c r="B4" s="125"/>
      <c r="C4" s="125"/>
      <c r="D4" s="103"/>
      <c r="E4" s="29"/>
      <c r="F4" s="29"/>
      <c r="G4" s="29"/>
      <c r="H4" s="29"/>
      <c r="I4" s="29"/>
      <c r="J4" s="61" t="s">
        <v>42</v>
      </c>
      <c r="K4" s="30">
        <v>240</v>
      </c>
      <c r="L4" s="68"/>
      <c r="M4" s="68"/>
      <c r="N4" s="69"/>
      <c r="O4" s="67"/>
    </row>
    <row r="5" spans="1:16" s="32" customFormat="1" ht="27.75" customHeight="1">
      <c r="A5" s="125"/>
      <c r="B5" s="125"/>
      <c r="C5" s="125"/>
      <c r="D5" s="118" t="s">
        <v>15</v>
      </c>
      <c r="E5" s="119"/>
      <c r="F5" s="120" t="s">
        <v>16</v>
      </c>
      <c r="G5" s="119"/>
      <c r="H5" s="121" t="s">
        <v>17</v>
      </c>
      <c r="I5" s="119"/>
      <c r="J5" s="62" t="s">
        <v>37</v>
      </c>
      <c r="K5" s="63">
        <v>1.01</v>
      </c>
      <c r="L5" s="70"/>
      <c r="M5" s="70"/>
      <c r="N5" s="71"/>
      <c r="O5" s="72"/>
      <c r="P5" s="31"/>
    </row>
    <row r="6" spans="1:16" s="34" customFormat="1" ht="36.75" customHeight="1">
      <c r="A6" s="44" t="s">
        <v>3</v>
      </c>
      <c r="B6" s="45" t="s">
        <v>14</v>
      </c>
      <c r="C6" s="59" t="s">
        <v>1</v>
      </c>
      <c r="D6" s="45" t="s">
        <v>35</v>
      </c>
      <c r="E6" s="53" t="s">
        <v>7</v>
      </c>
      <c r="F6" s="45" t="s">
        <v>11</v>
      </c>
      <c r="G6" s="53" t="s">
        <v>10</v>
      </c>
      <c r="H6" s="45" t="s">
        <v>13</v>
      </c>
      <c r="I6" s="53" t="s">
        <v>12</v>
      </c>
      <c r="J6" s="46" t="s">
        <v>9</v>
      </c>
      <c r="K6" s="51" t="s">
        <v>4</v>
      </c>
      <c r="L6" s="73"/>
      <c r="M6" s="74"/>
      <c r="N6" s="75"/>
      <c r="O6" s="76"/>
      <c r="P6" s="33"/>
    </row>
    <row r="7" spans="1:16" s="37" customFormat="1" ht="21.75" customHeight="1">
      <c r="A7" s="47"/>
      <c r="B7" s="35" t="s">
        <v>21</v>
      </c>
      <c r="C7" s="54"/>
      <c r="D7" s="52"/>
      <c r="E7" s="54"/>
      <c r="F7" s="52"/>
      <c r="G7" s="54"/>
      <c r="H7" s="52"/>
      <c r="I7" s="54"/>
      <c r="J7" s="36"/>
      <c r="K7" s="130"/>
      <c r="L7" s="77"/>
      <c r="M7" s="78"/>
      <c r="N7" s="79"/>
      <c r="O7" s="80"/>
      <c r="P7" s="38"/>
    </row>
    <row r="8" spans="1:16" s="37" customFormat="1" ht="21.75" customHeight="1">
      <c r="A8" s="48">
        <v>1</v>
      </c>
      <c r="B8" s="16" t="s">
        <v>22</v>
      </c>
      <c r="C8" s="14" t="s">
        <v>8</v>
      </c>
      <c r="D8" s="20">
        <v>1</v>
      </c>
      <c r="E8" s="64"/>
      <c r="F8" s="42"/>
      <c r="G8" s="104"/>
      <c r="H8" s="42"/>
      <c r="I8" s="104"/>
      <c r="J8" s="19">
        <f>D8*E8</f>
        <v>0</v>
      </c>
      <c r="K8" s="131"/>
      <c r="L8" s="81"/>
      <c r="M8" s="78"/>
      <c r="N8" s="79"/>
      <c r="O8" s="80"/>
      <c r="P8" s="38"/>
    </row>
    <row r="9" spans="1:16" s="37" customFormat="1" ht="21.75" customHeight="1">
      <c r="A9" s="48">
        <v>1</v>
      </c>
      <c r="B9" s="101" t="s">
        <v>40</v>
      </c>
      <c r="C9" s="14" t="s">
        <v>8</v>
      </c>
      <c r="D9" s="20">
        <v>1</v>
      </c>
      <c r="E9" s="64"/>
      <c r="F9" s="42"/>
      <c r="G9" s="104"/>
      <c r="H9" s="42"/>
      <c r="I9" s="104"/>
      <c r="J9" s="19">
        <f>D9*E9</f>
        <v>0</v>
      </c>
      <c r="K9" s="131"/>
      <c r="L9" s="81"/>
      <c r="M9" s="78"/>
      <c r="N9" s="79"/>
      <c r="O9" s="80"/>
      <c r="P9" s="38"/>
    </row>
    <row r="10" spans="1:16" s="37" customFormat="1" ht="21.75" customHeight="1">
      <c r="A10" s="48">
        <v>2</v>
      </c>
      <c r="B10" s="16" t="s">
        <v>23</v>
      </c>
      <c r="C10" s="14" t="s">
        <v>24</v>
      </c>
      <c r="D10" s="20">
        <v>12</v>
      </c>
      <c r="E10" s="64"/>
      <c r="F10" s="39">
        <v>12</v>
      </c>
      <c r="G10" s="64"/>
      <c r="H10" s="39">
        <v>12</v>
      </c>
      <c r="I10" s="64"/>
      <c r="J10" s="19">
        <f>(D10*E10)+(F10*G10)+(H10*I10)</f>
        <v>0</v>
      </c>
      <c r="K10" s="131"/>
      <c r="L10" s="81"/>
      <c r="M10" s="78"/>
      <c r="N10" s="79"/>
      <c r="O10" s="80"/>
      <c r="P10" s="38"/>
    </row>
    <row r="11" spans="1:16" s="37" customFormat="1" ht="21.75" customHeight="1">
      <c r="A11" s="48">
        <v>3</v>
      </c>
      <c r="B11" s="16" t="s">
        <v>38</v>
      </c>
      <c r="C11" s="14" t="s">
        <v>24</v>
      </c>
      <c r="D11" s="20">
        <v>12</v>
      </c>
      <c r="E11" s="64"/>
      <c r="F11" s="39">
        <v>12</v>
      </c>
      <c r="G11" s="64"/>
      <c r="H11" s="39">
        <v>12</v>
      </c>
      <c r="I11" s="64"/>
      <c r="J11" s="19">
        <f>(D11*E11)+(F11*G11)+(H11*I11)</f>
        <v>0</v>
      </c>
      <c r="K11" s="131"/>
      <c r="L11" s="81"/>
      <c r="M11" s="78"/>
      <c r="N11" s="79"/>
      <c r="O11" s="80"/>
      <c r="P11" s="38"/>
    </row>
    <row r="12" spans="1:16" s="37" customFormat="1" ht="21.75" customHeight="1">
      <c r="A12" s="48">
        <v>4</v>
      </c>
      <c r="B12" s="16" t="s">
        <v>33</v>
      </c>
      <c r="C12" s="108"/>
      <c r="D12" s="15"/>
      <c r="E12" s="64"/>
      <c r="F12" s="39"/>
      <c r="G12" s="64"/>
      <c r="H12" s="39"/>
      <c r="I12" s="64"/>
      <c r="J12" s="19">
        <f>(D12*E12)+(F12*G12)+(H12*I12)</f>
        <v>0</v>
      </c>
      <c r="K12" s="131"/>
      <c r="L12" s="81"/>
      <c r="M12" s="78"/>
      <c r="N12" s="79"/>
      <c r="O12" s="80"/>
      <c r="P12" s="38"/>
    </row>
    <row r="13" spans="1:16" s="37" customFormat="1" ht="21.75" customHeight="1">
      <c r="A13" s="47"/>
      <c r="B13" s="35" t="s">
        <v>25</v>
      </c>
      <c r="C13" s="12"/>
      <c r="D13" s="21"/>
      <c r="E13" s="12"/>
      <c r="F13" s="21"/>
      <c r="G13" s="12"/>
      <c r="H13" s="21"/>
      <c r="I13" s="12"/>
      <c r="J13" s="36"/>
      <c r="K13" s="130"/>
      <c r="L13" s="77"/>
      <c r="M13" s="78"/>
      <c r="N13" s="79"/>
      <c r="O13" s="80"/>
      <c r="P13" s="38"/>
    </row>
    <row r="14" spans="1:16" s="37" customFormat="1" ht="21.75" customHeight="1">
      <c r="A14" s="48">
        <v>5</v>
      </c>
      <c r="B14" s="16" t="s">
        <v>26</v>
      </c>
      <c r="C14" s="9" t="s">
        <v>0</v>
      </c>
      <c r="D14" s="15">
        <f>(K4*12)*0.2</f>
        <v>576</v>
      </c>
      <c r="E14" s="64"/>
      <c r="F14" s="105">
        <f>D14*$K$5</f>
        <v>581.76</v>
      </c>
      <c r="G14" s="64"/>
      <c r="H14" s="105">
        <f>F14*$K$5</f>
        <v>587.5776</v>
      </c>
      <c r="I14" s="64"/>
      <c r="J14" s="19">
        <f>(D14*E14)+(F14*G14)+(H14*I14)</f>
        <v>0</v>
      </c>
      <c r="K14" s="131"/>
      <c r="L14" s="81"/>
      <c r="M14" s="78"/>
      <c r="N14" s="79"/>
      <c r="O14" s="80"/>
      <c r="P14" s="38"/>
    </row>
    <row r="15" spans="1:16" s="37" customFormat="1" ht="21.75" customHeight="1">
      <c r="A15" s="48">
        <v>6</v>
      </c>
      <c r="B15" s="16" t="s">
        <v>27</v>
      </c>
      <c r="C15" s="9" t="s">
        <v>0</v>
      </c>
      <c r="D15" s="15">
        <f>(K4*12)*0.8</f>
        <v>2304</v>
      </c>
      <c r="E15" s="64"/>
      <c r="F15" s="105">
        <f>D15*$K$5</f>
        <v>2327.04</v>
      </c>
      <c r="G15" s="64"/>
      <c r="H15" s="105">
        <f>F15*$K$5</f>
        <v>2350.3104</v>
      </c>
      <c r="I15" s="64"/>
      <c r="J15" s="19">
        <f>(D15*E15)+(F15*G15)+(H15*I15)</f>
        <v>0</v>
      </c>
      <c r="K15" s="131"/>
      <c r="L15" s="81"/>
      <c r="M15" s="78"/>
      <c r="N15" s="79"/>
      <c r="O15" s="80"/>
      <c r="P15" s="38"/>
    </row>
    <row r="16" spans="1:16" s="37" customFormat="1" ht="21.75" customHeight="1">
      <c r="A16" s="48">
        <v>7</v>
      </c>
      <c r="B16" s="16" t="s">
        <v>32</v>
      </c>
      <c r="C16" s="108"/>
      <c r="D16" s="15"/>
      <c r="E16" s="64"/>
      <c r="F16" s="3"/>
      <c r="G16" s="64"/>
      <c r="H16" s="3"/>
      <c r="I16" s="64"/>
      <c r="J16" s="19">
        <f>(D16*E16)+(F16*G16)+(H16*I16)</f>
        <v>0</v>
      </c>
      <c r="K16" s="131"/>
      <c r="L16" s="81"/>
      <c r="M16" s="78"/>
      <c r="N16" s="79"/>
      <c r="O16" s="80"/>
      <c r="P16" s="38"/>
    </row>
    <row r="17" spans="1:16" s="37" customFormat="1" ht="21.75" customHeight="1">
      <c r="A17" s="47"/>
      <c r="B17" s="35" t="s">
        <v>28</v>
      </c>
      <c r="C17" s="12"/>
      <c r="D17" s="21"/>
      <c r="E17" s="12"/>
      <c r="F17" s="21"/>
      <c r="G17" s="12"/>
      <c r="H17" s="21"/>
      <c r="I17" s="12"/>
      <c r="J17" s="36"/>
      <c r="K17" s="130"/>
      <c r="L17" s="77"/>
      <c r="M17" s="78"/>
      <c r="N17" s="79"/>
      <c r="O17" s="80"/>
      <c r="P17" s="38"/>
    </row>
    <row r="18" spans="1:16" s="37" customFormat="1" ht="21.75" customHeight="1">
      <c r="A18" s="48">
        <v>8</v>
      </c>
      <c r="B18" s="101" t="s">
        <v>41</v>
      </c>
      <c r="C18" s="13" t="s">
        <v>0</v>
      </c>
      <c r="D18" s="17">
        <f>$K$4*12</f>
        <v>2880</v>
      </c>
      <c r="E18" s="57"/>
      <c r="F18" s="105">
        <f aca="true" t="shared" si="0" ref="F18:F24">D18*$K$5</f>
        <v>2908.8</v>
      </c>
      <c r="G18" s="57"/>
      <c r="H18" s="105">
        <f aca="true" t="shared" si="1" ref="H18:H24">F18*$K$5</f>
        <v>2937.8880000000004</v>
      </c>
      <c r="I18" s="57"/>
      <c r="J18" s="19">
        <f aca="true" t="shared" si="2" ref="J18:J29">(D18*E18)+(F18*G18)+(H18*I18)</f>
        <v>0</v>
      </c>
      <c r="K18" s="131"/>
      <c r="L18" s="77"/>
      <c r="M18" s="78"/>
      <c r="N18" s="79"/>
      <c r="O18" s="80"/>
      <c r="P18" s="38"/>
    </row>
    <row r="19" spans="1:16" s="37" customFormat="1" ht="21.75" customHeight="1">
      <c r="A19" s="48">
        <v>9</v>
      </c>
      <c r="B19" s="110" t="s">
        <v>43</v>
      </c>
      <c r="C19" s="9" t="s">
        <v>0</v>
      </c>
      <c r="D19" s="15">
        <v>1503</v>
      </c>
      <c r="E19" s="55"/>
      <c r="F19" s="105">
        <f t="shared" si="0"/>
        <v>1518.03</v>
      </c>
      <c r="G19" s="56"/>
      <c r="H19" s="105">
        <f t="shared" si="1"/>
        <v>1533.2103</v>
      </c>
      <c r="I19" s="56"/>
      <c r="J19" s="19">
        <f t="shared" si="2"/>
        <v>0</v>
      </c>
      <c r="K19" s="131"/>
      <c r="L19" s="81"/>
      <c r="M19" s="78"/>
      <c r="N19" s="79"/>
      <c r="O19" s="80"/>
      <c r="P19" s="38"/>
    </row>
    <row r="20" spans="1:16" s="37" customFormat="1" ht="21.75" customHeight="1">
      <c r="A20" s="48">
        <v>10</v>
      </c>
      <c r="B20" s="110" t="s">
        <v>47</v>
      </c>
      <c r="C20" s="9" t="s">
        <v>0</v>
      </c>
      <c r="D20" s="15">
        <v>835</v>
      </c>
      <c r="E20" s="55"/>
      <c r="F20" s="105">
        <f t="shared" si="0"/>
        <v>843.35</v>
      </c>
      <c r="G20" s="56"/>
      <c r="H20" s="105">
        <f t="shared" si="1"/>
        <v>851.7835</v>
      </c>
      <c r="I20" s="56"/>
      <c r="J20" s="19">
        <f t="shared" si="2"/>
        <v>0</v>
      </c>
      <c r="K20" s="131"/>
      <c r="L20" s="81"/>
      <c r="M20" s="78"/>
      <c r="N20" s="79"/>
      <c r="O20" s="80"/>
      <c r="P20" s="38"/>
    </row>
    <row r="21" spans="1:15" s="37" customFormat="1" ht="21.75" customHeight="1">
      <c r="A21" s="48">
        <v>12</v>
      </c>
      <c r="B21" s="110" t="s">
        <v>44</v>
      </c>
      <c r="C21" s="9" t="s">
        <v>0</v>
      </c>
      <c r="D21" s="15">
        <v>913</v>
      </c>
      <c r="E21" s="55"/>
      <c r="F21" s="105">
        <f t="shared" si="0"/>
        <v>922.13</v>
      </c>
      <c r="G21" s="56"/>
      <c r="H21" s="105">
        <f t="shared" si="1"/>
        <v>931.3513</v>
      </c>
      <c r="I21" s="56"/>
      <c r="J21" s="19">
        <f t="shared" si="2"/>
        <v>0</v>
      </c>
      <c r="K21" s="131"/>
      <c r="L21" s="81"/>
      <c r="M21" s="82"/>
      <c r="N21" s="83"/>
      <c r="O21" s="79"/>
    </row>
    <row r="22" spans="1:15" s="37" customFormat="1" ht="21.75" customHeight="1">
      <c r="A22" s="48">
        <v>13</v>
      </c>
      <c r="B22" s="110" t="s">
        <v>48</v>
      </c>
      <c r="C22" s="9" t="s">
        <v>0</v>
      </c>
      <c r="D22" s="17">
        <v>778</v>
      </c>
      <c r="E22" s="57"/>
      <c r="F22" s="105">
        <f t="shared" si="0"/>
        <v>785.78</v>
      </c>
      <c r="G22" s="57"/>
      <c r="H22" s="105">
        <f t="shared" si="1"/>
        <v>793.6378</v>
      </c>
      <c r="I22" s="57"/>
      <c r="J22" s="19">
        <f t="shared" si="2"/>
        <v>0</v>
      </c>
      <c r="K22" s="131"/>
      <c r="L22" s="77"/>
      <c r="M22" s="82"/>
      <c r="N22" s="83"/>
      <c r="O22" s="80"/>
    </row>
    <row r="23" spans="1:15" s="37" customFormat="1" ht="21.75" customHeight="1">
      <c r="A23" s="48">
        <v>14</v>
      </c>
      <c r="B23" s="110" t="s">
        <v>49</v>
      </c>
      <c r="C23" s="9" t="s">
        <v>0</v>
      </c>
      <c r="D23" s="15">
        <v>2102</v>
      </c>
      <c r="E23" s="57"/>
      <c r="F23" s="105">
        <f t="shared" si="0"/>
        <v>2123.02</v>
      </c>
      <c r="G23" s="57"/>
      <c r="H23" s="105">
        <f t="shared" si="1"/>
        <v>2144.2502</v>
      </c>
      <c r="I23" s="57"/>
      <c r="J23" s="19">
        <f t="shared" si="2"/>
        <v>0</v>
      </c>
      <c r="K23" s="131"/>
      <c r="L23" s="77"/>
      <c r="M23" s="82"/>
      <c r="N23" s="83"/>
      <c r="O23" s="80"/>
    </row>
    <row r="24" spans="1:16" s="37" customFormat="1" ht="21.75" customHeight="1">
      <c r="A24" s="48">
        <v>16</v>
      </c>
      <c r="B24" s="110" t="s">
        <v>45</v>
      </c>
      <c r="C24" s="9" t="s">
        <v>0</v>
      </c>
      <c r="D24" s="15">
        <v>52</v>
      </c>
      <c r="E24" s="55"/>
      <c r="F24" s="105">
        <f t="shared" si="0"/>
        <v>52.52</v>
      </c>
      <c r="G24" s="56"/>
      <c r="H24" s="105">
        <f t="shared" si="1"/>
        <v>53.0452</v>
      </c>
      <c r="I24" s="56"/>
      <c r="J24" s="19">
        <f t="shared" si="2"/>
        <v>0</v>
      </c>
      <c r="K24" s="131"/>
      <c r="L24" s="81"/>
      <c r="M24" s="78"/>
      <c r="N24" s="79"/>
      <c r="O24" s="80"/>
      <c r="P24" s="38"/>
    </row>
    <row r="25" spans="1:15" s="37" customFormat="1" ht="21.75" customHeight="1">
      <c r="A25" s="48">
        <v>18</v>
      </c>
      <c r="B25" s="16" t="s">
        <v>34</v>
      </c>
      <c r="C25" s="108"/>
      <c r="D25" s="15"/>
      <c r="E25" s="57"/>
      <c r="F25" s="18"/>
      <c r="G25" s="57"/>
      <c r="H25" s="18"/>
      <c r="I25" s="57"/>
      <c r="J25" s="19">
        <f t="shared" si="2"/>
        <v>0</v>
      </c>
      <c r="K25" s="131"/>
      <c r="L25" s="77"/>
      <c r="M25" s="82"/>
      <c r="N25" s="83"/>
      <c r="O25" s="80"/>
    </row>
    <row r="26" spans="1:16" s="37" customFormat="1" ht="21.75" customHeight="1">
      <c r="A26" s="47"/>
      <c r="B26" s="35" t="s">
        <v>29</v>
      </c>
      <c r="C26" s="54"/>
      <c r="D26" s="52"/>
      <c r="E26" s="54"/>
      <c r="F26" s="52"/>
      <c r="G26" s="54"/>
      <c r="H26" s="52"/>
      <c r="I26" s="54"/>
      <c r="J26" s="36"/>
      <c r="K26" s="130"/>
      <c r="L26" s="77"/>
      <c r="M26" s="78"/>
      <c r="N26" s="79"/>
      <c r="O26" s="80"/>
      <c r="P26" s="38"/>
    </row>
    <row r="27" spans="1:16" s="37" customFormat="1" ht="21.75" customHeight="1">
      <c r="A27" s="48">
        <v>19</v>
      </c>
      <c r="B27" s="16" t="s">
        <v>30</v>
      </c>
      <c r="C27" s="14" t="s">
        <v>0</v>
      </c>
      <c r="D27" s="20">
        <v>22</v>
      </c>
      <c r="E27" s="55"/>
      <c r="F27" s="42"/>
      <c r="G27" s="104"/>
      <c r="H27" s="42"/>
      <c r="I27" s="104"/>
      <c r="J27" s="19">
        <f t="shared" si="2"/>
        <v>0</v>
      </c>
      <c r="K27" s="131"/>
      <c r="L27" s="81"/>
      <c r="M27" s="78"/>
      <c r="N27" s="79"/>
      <c r="O27" s="80"/>
      <c r="P27" s="38"/>
    </row>
    <row r="28" spans="1:16" s="37" customFormat="1" ht="21.75" customHeight="1">
      <c r="A28" s="48">
        <v>20</v>
      </c>
      <c r="B28" s="110" t="s">
        <v>46</v>
      </c>
      <c r="C28" s="9" t="s">
        <v>0</v>
      </c>
      <c r="D28" s="15"/>
      <c r="E28" s="55"/>
      <c r="F28" s="40"/>
      <c r="G28" s="55"/>
      <c r="H28" s="40"/>
      <c r="I28" s="55"/>
      <c r="J28" s="19">
        <f t="shared" si="2"/>
        <v>0</v>
      </c>
      <c r="K28" s="131"/>
      <c r="L28" s="81"/>
      <c r="M28" s="78"/>
      <c r="N28" s="79"/>
      <c r="O28" s="80"/>
      <c r="P28" s="38"/>
    </row>
    <row r="29" spans="1:16" s="37" customFormat="1" ht="21.75" customHeight="1">
      <c r="A29" s="49">
        <v>21</v>
      </c>
      <c r="B29" s="50" t="s">
        <v>31</v>
      </c>
      <c r="C29" s="109"/>
      <c r="D29" s="111"/>
      <c r="E29" s="58"/>
      <c r="F29" s="112"/>
      <c r="G29" s="58"/>
      <c r="H29" s="112"/>
      <c r="I29" s="58"/>
      <c r="J29" s="43">
        <f t="shared" si="2"/>
        <v>0</v>
      </c>
      <c r="K29" s="131"/>
      <c r="L29" s="81"/>
      <c r="M29" s="84"/>
      <c r="N29" s="85"/>
      <c r="O29" s="80"/>
      <c r="P29" s="38"/>
    </row>
    <row r="30" spans="1:16" s="37" customFormat="1" ht="21.75" customHeight="1">
      <c r="A30" s="115" t="s">
        <v>36</v>
      </c>
      <c r="B30" s="116"/>
      <c r="C30" s="116"/>
      <c r="D30" s="117"/>
      <c r="E30" s="91"/>
      <c r="F30" s="92"/>
      <c r="G30" s="24"/>
      <c r="H30" s="127" t="s">
        <v>39</v>
      </c>
      <c r="I30" s="127"/>
      <c r="J30" s="93">
        <f>SUM(J8:J29)</f>
        <v>0</v>
      </c>
      <c r="K30" s="94"/>
      <c r="L30" s="77"/>
      <c r="M30" s="78"/>
      <c r="N30" s="79"/>
      <c r="O30" s="80"/>
      <c r="P30" s="38"/>
    </row>
    <row r="31" spans="1:16" s="37" customFormat="1" ht="21.75" customHeight="1">
      <c r="A31" s="48"/>
      <c r="B31" s="41" t="s">
        <v>18</v>
      </c>
      <c r="C31" s="15" t="s">
        <v>19</v>
      </c>
      <c r="D31" s="132"/>
      <c r="E31" s="106"/>
      <c r="F31" s="106"/>
      <c r="G31" s="107"/>
      <c r="H31" s="107"/>
      <c r="I31" s="95"/>
      <c r="J31" s="96"/>
      <c r="K31" s="97"/>
      <c r="L31" s="81"/>
      <c r="M31" s="78"/>
      <c r="N31" s="79"/>
      <c r="O31" s="80"/>
      <c r="P31" s="38"/>
    </row>
    <row r="32" spans="1:11" ht="21.75" customHeight="1">
      <c r="A32" s="98"/>
      <c r="B32" s="99" t="s">
        <v>20</v>
      </c>
      <c r="C32" s="100" t="s">
        <v>19</v>
      </c>
      <c r="D32" s="133"/>
      <c r="E32" s="89"/>
      <c r="F32" s="88"/>
      <c r="G32" s="24"/>
      <c r="H32" s="88"/>
      <c r="I32" s="89"/>
      <c r="J32" s="87"/>
      <c r="K32" s="90"/>
    </row>
    <row r="33" spans="1:11" ht="12.75" customHeight="1">
      <c r="A33" s="27"/>
      <c r="B33" s="65"/>
      <c r="C33" s="88"/>
      <c r="D33" s="88"/>
      <c r="E33" s="89"/>
      <c r="F33" s="88"/>
      <c r="G33" s="89"/>
      <c r="H33" s="88"/>
      <c r="I33" s="89"/>
      <c r="J33" s="87"/>
      <c r="K33" s="90"/>
    </row>
    <row r="34" spans="1:11" ht="12.75" customHeight="1">
      <c r="A34" s="27"/>
      <c r="B34" s="65"/>
      <c r="C34" s="88"/>
      <c r="D34" s="88"/>
      <c r="E34" s="89"/>
      <c r="F34" s="88"/>
      <c r="G34" s="89"/>
      <c r="H34" s="88"/>
      <c r="I34" s="89"/>
      <c r="J34" s="87"/>
      <c r="K34" s="90"/>
    </row>
    <row r="35" spans="1:11" ht="12.75" customHeight="1">
      <c r="A35" s="27"/>
      <c r="B35" s="65"/>
      <c r="C35" s="88"/>
      <c r="D35" s="88"/>
      <c r="E35" s="89"/>
      <c r="F35" s="88"/>
      <c r="G35" s="89"/>
      <c r="H35" s="88"/>
      <c r="I35" s="89"/>
      <c r="J35" s="87"/>
      <c r="K35" s="90"/>
    </row>
    <row r="36" spans="1:11" ht="12.75" customHeight="1">
      <c r="A36" s="27"/>
      <c r="B36" s="65"/>
      <c r="C36" s="88"/>
      <c r="D36" s="88"/>
      <c r="E36" s="89"/>
      <c r="F36" s="88"/>
      <c r="G36" s="89"/>
      <c r="H36" s="88"/>
      <c r="I36" s="89"/>
      <c r="J36" s="87"/>
      <c r="K36" s="90"/>
    </row>
    <row r="37" spans="1:11" ht="12.75" customHeight="1">
      <c r="A37" s="27"/>
      <c r="B37" s="65"/>
      <c r="C37" s="88"/>
      <c r="D37" s="88"/>
      <c r="E37" s="89"/>
      <c r="F37" s="88"/>
      <c r="G37" s="89"/>
      <c r="H37" s="88"/>
      <c r="I37" s="89"/>
      <c r="J37" s="87"/>
      <c r="K37" s="90"/>
    </row>
    <row r="38" spans="1:11" ht="12.75" customHeight="1">
      <c r="A38" s="27"/>
      <c r="B38" s="65"/>
      <c r="C38" s="88"/>
      <c r="D38" s="88"/>
      <c r="E38" s="89"/>
      <c r="F38" s="88"/>
      <c r="G38" s="89"/>
      <c r="H38" s="88"/>
      <c r="I38" s="89"/>
      <c r="J38" s="87"/>
      <c r="K38" s="90"/>
    </row>
    <row r="39" spans="1:11" ht="12.75" customHeight="1">
      <c r="A39" s="27"/>
      <c r="B39" s="65"/>
      <c r="C39" s="88"/>
      <c r="D39" s="88"/>
      <c r="E39" s="89"/>
      <c r="F39" s="88"/>
      <c r="G39" s="89"/>
      <c r="H39" s="88"/>
      <c r="I39" s="89"/>
      <c r="J39" s="87"/>
      <c r="K39" s="90"/>
    </row>
    <row r="40" spans="1:11" ht="12.75" customHeight="1">
      <c r="A40" s="27"/>
      <c r="B40" s="65"/>
      <c r="C40" s="88"/>
      <c r="D40" s="88"/>
      <c r="E40" s="89"/>
      <c r="F40" s="88"/>
      <c r="G40" s="89"/>
      <c r="H40" s="88"/>
      <c r="I40" s="89"/>
      <c r="J40" s="87"/>
      <c r="K40" s="90"/>
    </row>
    <row r="41" spans="1:11" ht="12.75" customHeight="1">
      <c r="A41" s="27"/>
      <c r="B41" s="65"/>
      <c r="C41" s="88"/>
      <c r="D41" s="88"/>
      <c r="E41" s="89"/>
      <c r="F41" s="88"/>
      <c r="G41" s="89"/>
      <c r="H41" s="88"/>
      <c r="I41" s="89"/>
      <c r="J41" s="87"/>
      <c r="K41" s="90"/>
    </row>
    <row r="42" spans="1:11" ht="12.75" customHeight="1">
      <c r="A42" s="27"/>
      <c r="B42" s="65"/>
      <c r="C42" s="88"/>
      <c r="D42" s="88"/>
      <c r="E42" s="89"/>
      <c r="F42" s="88"/>
      <c r="G42" s="89"/>
      <c r="H42" s="88"/>
      <c r="I42" s="89"/>
      <c r="J42" s="87"/>
      <c r="K42" s="90"/>
    </row>
    <row r="43" spans="1:11" ht="12.75" customHeight="1">
      <c r="A43" s="27"/>
      <c r="B43" s="65"/>
      <c r="C43" s="88"/>
      <c r="D43" s="88"/>
      <c r="E43" s="89"/>
      <c r="F43" s="88"/>
      <c r="G43" s="89"/>
      <c r="H43" s="88"/>
      <c r="I43" s="89"/>
      <c r="J43" s="87"/>
      <c r="K43" s="90"/>
    </row>
    <row r="44" spans="1:11" ht="12.75" customHeight="1">
      <c r="A44" s="27"/>
      <c r="B44" s="65"/>
      <c r="C44" s="88"/>
      <c r="D44" s="88"/>
      <c r="E44" s="89"/>
      <c r="F44" s="88"/>
      <c r="G44" s="89"/>
      <c r="H44" s="88"/>
      <c r="I44" s="89"/>
      <c r="J44" s="87"/>
      <c r="K44" s="90"/>
    </row>
    <row r="45" spans="1:11" ht="12.75" customHeight="1">
      <c r="A45" s="27"/>
      <c r="B45" s="65"/>
      <c r="C45" s="88"/>
      <c r="D45" s="88"/>
      <c r="E45" s="89"/>
      <c r="F45" s="88"/>
      <c r="G45" s="89"/>
      <c r="H45" s="88"/>
      <c r="I45" s="89"/>
      <c r="J45" s="87"/>
      <c r="K45" s="90"/>
    </row>
    <row r="46" spans="1:11" ht="12.75" customHeight="1">
      <c r="A46" s="27"/>
      <c r="B46" s="65"/>
      <c r="C46" s="88"/>
      <c r="D46" s="88"/>
      <c r="E46" s="89"/>
      <c r="F46" s="88"/>
      <c r="G46" s="89"/>
      <c r="H46" s="88"/>
      <c r="I46" s="89"/>
      <c r="J46" s="87"/>
      <c r="K46" s="90"/>
    </row>
    <row r="47" spans="1:11" ht="12.75" customHeight="1">
      <c r="A47" s="27"/>
      <c r="B47" s="65"/>
      <c r="C47" s="88"/>
      <c r="D47" s="88"/>
      <c r="E47" s="89"/>
      <c r="F47" s="88"/>
      <c r="G47" s="89"/>
      <c r="H47" s="88"/>
      <c r="I47" s="89"/>
      <c r="J47" s="87"/>
      <c r="K47" s="90"/>
    </row>
    <row r="48" spans="1:11" ht="12.75" customHeight="1">
      <c r="A48" s="27"/>
      <c r="B48" s="65"/>
      <c r="C48" s="88"/>
      <c r="D48" s="88"/>
      <c r="E48" s="89"/>
      <c r="F48" s="88"/>
      <c r="G48" s="89"/>
      <c r="H48" s="88"/>
      <c r="I48" s="89"/>
      <c r="J48" s="87"/>
      <c r="K48" s="90"/>
    </row>
    <row r="49" spans="1:11" ht="12.75" customHeight="1">
      <c r="A49" s="27"/>
      <c r="B49" s="65"/>
      <c r="C49" s="88"/>
      <c r="D49" s="88"/>
      <c r="E49" s="89"/>
      <c r="F49" s="88"/>
      <c r="G49" s="89"/>
      <c r="H49" s="88"/>
      <c r="I49" s="89"/>
      <c r="J49" s="87"/>
      <c r="K49" s="90"/>
    </row>
    <row r="50" spans="1:11" ht="12.75" customHeight="1">
      <c r="A50" s="27"/>
      <c r="B50" s="65"/>
      <c r="C50" s="88"/>
      <c r="D50" s="88"/>
      <c r="E50" s="89"/>
      <c r="F50" s="88"/>
      <c r="G50" s="89"/>
      <c r="H50" s="88"/>
      <c r="I50" s="89"/>
      <c r="J50" s="87"/>
      <c r="K50" s="90"/>
    </row>
    <row r="51" spans="1:11" ht="12.75" customHeight="1">
      <c r="A51" s="27"/>
      <c r="B51" s="65"/>
      <c r="C51" s="88"/>
      <c r="D51" s="88"/>
      <c r="E51" s="89"/>
      <c r="F51" s="88"/>
      <c r="G51" s="89"/>
      <c r="H51" s="88"/>
      <c r="I51" s="89"/>
      <c r="J51" s="87"/>
      <c r="K51" s="90"/>
    </row>
    <row r="52" spans="1:11" ht="12.75" customHeight="1">
      <c r="A52" s="27"/>
      <c r="B52" s="65"/>
      <c r="C52" s="88"/>
      <c r="D52" s="88"/>
      <c r="E52" s="89"/>
      <c r="F52" s="88"/>
      <c r="G52" s="89"/>
      <c r="H52" s="88"/>
      <c r="I52" s="89"/>
      <c r="J52" s="87"/>
      <c r="K52" s="90"/>
    </row>
    <row r="53" spans="1:11" ht="12.75" customHeight="1">
      <c r="A53" s="27"/>
      <c r="B53" s="65"/>
      <c r="C53" s="88"/>
      <c r="D53" s="88"/>
      <c r="E53" s="89"/>
      <c r="F53" s="88"/>
      <c r="G53" s="89"/>
      <c r="H53" s="88"/>
      <c r="I53" s="89"/>
      <c r="J53" s="87"/>
      <c r="K53" s="90"/>
    </row>
  </sheetData>
  <sheetProtection password="CF3B" sheet="1" objects="1" scenarios="1"/>
  <mergeCells count="14">
    <mergeCell ref="L2:O2"/>
    <mergeCell ref="A4:C5"/>
    <mergeCell ref="A2:J2"/>
    <mergeCell ref="H30:I30"/>
    <mergeCell ref="K7:K12"/>
    <mergeCell ref="K13:K16"/>
    <mergeCell ref="K17:K25"/>
    <mergeCell ref="K26:K29"/>
    <mergeCell ref="A1:J1"/>
    <mergeCell ref="A30:D30"/>
    <mergeCell ref="D3:I3"/>
    <mergeCell ref="D5:E5"/>
    <mergeCell ref="F5:G5"/>
    <mergeCell ref="H5:I5"/>
  </mergeCells>
  <printOptions gridLines="1" horizontalCentered="1" verticalCentered="1"/>
  <pageMargins left="0.2" right="0.2" top="0.17" bottom="0.17" header="0.5" footer="0.17"/>
  <pageSetup fitToHeight="1" fitToWidth="1" horizontalDpi="600" verticalDpi="600" orientation="landscape" scale="71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Conover, Andrew</dc:creator>
  <cp:keywords/>
  <dc:description/>
  <cp:lastModifiedBy>conover</cp:lastModifiedBy>
  <cp:lastPrinted>2013-01-10T17:10:53Z</cp:lastPrinted>
  <dcterms:created xsi:type="dcterms:W3CDTF">2009-12-02T19:34:58Z</dcterms:created>
  <dcterms:modified xsi:type="dcterms:W3CDTF">2013-01-10T17:10:58Z</dcterms:modified>
  <cp:category/>
  <cp:version/>
  <cp:contentType/>
  <cp:contentStatus/>
</cp:coreProperties>
</file>