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25" yWindow="690" windowWidth="15480" windowHeight="11640"/>
  </bookViews>
  <sheets>
    <sheet name="Itemized Cost Proposal" sheetId="1" r:id="rId1"/>
  </sheets>
  <definedNames>
    <definedName name="_xlnm._FilterDatabase" localSheetId="0" hidden="1">'Itemized Cost Proposal'!$B$7:$I$37</definedName>
    <definedName name="_xlnm.Print_Area" localSheetId="0">'Itemized Cost Proposal'!$A$1:$Q$53</definedName>
    <definedName name="_xlnm.Print_Titles" localSheetId="0">'Itemized Cost Proposal'!$7:$7</definedName>
  </definedNames>
  <calcPr calcId="145621"/>
</workbook>
</file>

<file path=xl/calcChain.xml><?xml version="1.0" encoding="utf-8"?>
<calcChain xmlns="http://schemas.openxmlformats.org/spreadsheetml/2006/main">
  <c r="O28" i="1" l="1"/>
  <c r="P28" i="1" s="1"/>
  <c r="O33" i="1" l="1"/>
  <c r="P33" i="1" s="1"/>
  <c r="L20" i="1"/>
  <c r="N20" i="1" s="1"/>
  <c r="L19" i="1"/>
  <c r="N19" i="1" s="1"/>
  <c r="J20" i="1"/>
  <c r="J19" i="1"/>
  <c r="J18" i="1"/>
  <c r="L18" i="1" s="1"/>
  <c r="N18" i="1" s="1"/>
  <c r="H20" i="1"/>
  <c r="H19" i="1"/>
  <c r="H18" i="1"/>
  <c r="O10" i="1"/>
  <c r="P10" i="1" s="1"/>
  <c r="O17" i="1" l="1"/>
  <c r="P17" i="1" s="1"/>
  <c r="O41" i="1" l="1"/>
  <c r="P41" i="1" s="1"/>
  <c r="O25" i="1"/>
  <c r="O46" i="1"/>
  <c r="P46" i="1" s="1"/>
  <c r="O45" i="1"/>
  <c r="P45" i="1" s="1"/>
  <c r="O44" i="1"/>
  <c r="P44" i="1" s="1"/>
  <c r="O42" i="1"/>
  <c r="P42" i="1" s="1"/>
  <c r="O40" i="1"/>
  <c r="P40" i="1" s="1"/>
  <c r="O39" i="1"/>
  <c r="P39" i="1" s="1"/>
  <c r="O26" i="1"/>
  <c r="P26" i="1" s="1"/>
  <c r="O23" i="1"/>
  <c r="P23" i="1" s="1"/>
  <c r="O37" i="1"/>
  <c r="P37" i="1" s="1"/>
  <c r="O36" i="1"/>
  <c r="P36" i="1" s="1"/>
  <c r="O35" i="1"/>
  <c r="P35" i="1" s="1"/>
  <c r="O34" i="1"/>
  <c r="P34" i="1" s="1"/>
  <c r="O32" i="1"/>
  <c r="P32" i="1" s="1"/>
  <c r="O30" i="1"/>
  <c r="P30" i="1" s="1"/>
  <c r="O29" i="1"/>
  <c r="O7" i="1"/>
  <c r="P7" i="1" s="1"/>
  <c r="O24" i="1"/>
  <c r="P24" i="1" s="1"/>
  <c r="O20" i="1"/>
  <c r="P20" i="1" s="1"/>
  <c r="O19" i="1"/>
  <c r="P19" i="1" s="1"/>
  <c r="O18" i="1"/>
  <c r="P18" i="1" s="1"/>
  <c r="O14" i="1"/>
  <c r="P14" i="1" s="1"/>
  <c r="O13" i="1"/>
  <c r="P13" i="1" s="1"/>
  <c r="O12" i="1"/>
  <c r="P12" i="1" s="1"/>
  <c r="O11" i="1"/>
  <c r="P11" i="1" s="1"/>
  <c r="O16" i="1"/>
  <c r="P16" i="1" s="1"/>
  <c r="O9" i="1"/>
  <c r="P9" i="1" s="1"/>
  <c r="P29" i="1" l="1"/>
  <c r="T30" i="1" s="1"/>
  <c r="S30" i="1"/>
  <c r="J48" i="1"/>
  <c r="O21" i="1"/>
  <c r="O48" i="1" s="1"/>
  <c r="P25" i="1"/>
  <c r="T25" i="1" s="1"/>
  <c r="T41" i="1"/>
  <c r="T45" i="1"/>
  <c r="J52" i="1"/>
  <c r="T37" i="1"/>
  <c r="T14" i="1"/>
  <c r="S45" i="1"/>
  <c r="S41" i="1"/>
  <c r="S25" i="1"/>
  <c r="I52" i="1"/>
  <c r="I48" i="1"/>
  <c r="S37" i="1"/>
  <c r="S14" i="1"/>
  <c r="I49" i="1" l="1"/>
  <c r="S21" i="1"/>
  <c r="P21" i="1"/>
  <c r="T21" i="1" s="1"/>
  <c r="J50" i="1" s="1"/>
  <c r="J51" i="1"/>
  <c r="I51" i="1"/>
  <c r="J49" i="1"/>
  <c r="I50" i="1"/>
  <c r="P48" i="1" l="1"/>
  <c r="H53" i="1"/>
  <c r="J53" i="1"/>
</calcChain>
</file>

<file path=xl/sharedStrings.xml><?xml version="1.0" encoding="utf-8"?>
<sst xmlns="http://schemas.openxmlformats.org/spreadsheetml/2006/main" count="127" uniqueCount="66">
  <si>
    <t>EA</t>
  </si>
  <si>
    <t>UM</t>
  </si>
  <si>
    <t>#</t>
  </si>
  <si>
    <t>MFG discontinued</t>
  </si>
  <si>
    <t>Comments</t>
  </si>
  <si>
    <t>Vendor Name:</t>
  </si>
  <si>
    <t>Design</t>
  </si>
  <si>
    <t>Piece</t>
  </si>
  <si>
    <t>n/a</t>
  </si>
  <si>
    <t>Outgoing Envelope</t>
  </si>
  <si>
    <t>Fee Statement</t>
  </si>
  <si>
    <t>Brochure</t>
  </si>
  <si>
    <t>Reply Envelope</t>
  </si>
  <si>
    <t>MCLE Compliance Coupon</t>
  </si>
  <si>
    <t>LS</t>
  </si>
  <si>
    <t>3 Yr Totals</t>
  </si>
  <si>
    <t>Fee Statement w/perf</t>
  </si>
  <si>
    <t>Printing, perforating, folding, finishing</t>
  </si>
  <si>
    <t>Processing</t>
  </si>
  <si>
    <t>Planning, account set-up</t>
  </si>
  <si>
    <t>5 Yr Totals</t>
  </si>
  <si>
    <t>Description</t>
  </si>
  <si>
    <t>First Fee Statement Mailing</t>
  </si>
  <si>
    <t xml:space="preserve">Printing </t>
  </si>
  <si>
    <t>Initial Term</t>
  </si>
  <si>
    <t>Final Notice Mailing</t>
  </si>
  <si>
    <t>Envs, Statement, Brochures</t>
  </si>
  <si>
    <t>Programming, batch setup</t>
  </si>
  <si>
    <t>Delivery, freight to P.O.</t>
  </si>
  <si>
    <t>Envs, State, Broch, Del Not</t>
  </si>
  <si>
    <t>Typesetting, design, comp, proof</t>
  </si>
  <si>
    <t>Additional State Bar Supplies</t>
  </si>
  <si>
    <t xml:space="preserve">Delivery </t>
  </si>
  <si>
    <t>Additional Out-of-Scope Services / Change Order Rates</t>
  </si>
  <si>
    <t>Typesetting, design</t>
  </si>
  <si>
    <t>HR</t>
  </si>
  <si>
    <t>Data programming</t>
  </si>
  <si>
    <t>Proofs</t>
  </si>
  <si>
    <t>Delivery</t>
  </si>
  <si>
    <t>Total Setup</t>
  </si>
  <si>
    <t>Total Design</t>
  </si>
  <si>
    <t>Total Printing</t>
  </si>
  <si>
    <t>Total Processing</t>
  </si>
  <si>
    <t>Bid Summary</t>
  </si>
  <si>
    <t>3 Yr</t>
  </si>
  <si>
    <t>5 Yr</t>
  </si>
  <si>
    <t>Total Delivery</t>
  </si>
  <si>
    <t>Calculated Bid Totals</t>
  </si>
  <si>
    <t>Final Delinquent Notice</t>
  </si>
  <si>
    <t>Other services not listed above (specify)</t>
  </si>
  <si>
    <t>Imaging, collating, inserting, mailing</t>
  </si>
  <si>
    <t>Renewal Term</t>
  </si>
  <si>
    <t>2016 Bid</t>
  </si>
  <si>
    <t>2016 Quantity</t>
  </si>
  <si>
    <t>2017 Bid</t>
  </si>
  <si>
    <t>2017 Quantity</t>
  </si>
  <si>
    <t>2018 Bid</t>
  </si>
  <si>
    <t>2018 Quantity</t>
  </si>
  <si>
    <t>2019 Bid</t>
  </si>
  <si>
    <t>2019 Quantity</t>
  </si>
  <si>
    <t>2020 Bid</t>
  </si>
  <si>
    <t>2020 Quantity</t>
  </si>
  <si>
    <t>Outgoing Envelope (MCLE)</t>
  </si>
  <si>
    <t>Insert MCLE Coupon</t>
  </si>
  <si>
    <t>Attachment A: ITEMIZED COST PROPOSAL</t>
  </si>
  <si>
    <t>Enter pricing for each component in yellow cells below. If cost is bundled with another line in the same column, enter $0. Projected usage will extend all totals out to 3/5 years. Explain any exceptions in comments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</si>
</sst>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</numFmts>
  <fonts count="2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i/>
      <sz val="8"/>
      <color rgb="FFFF0000"/>
      <name val="Arial"/>
      <family val="2"/>
    </font>
    <font>
      <sz val="10"/>
      <color theme="0" tint="-4.9989318521683403E-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rgb="FF0000FF"/>
      <name val="Arial"/>
      <family val="2"/>
    </font>
    <font>
      <i/>
      <sz val="10"/>
      <color rgb="FFFF0000"/>
      <name val="Arial"/>
      <family val="2"/>
    </font>
    <font>
      <sz val="12"/>
      <name val="Arial"/>
      <family val="2"/>
    </font>
    <font>
      <b/>
      <sz val="16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i/>
      <sz val="9"/>
      <color rgb="FFFF000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89">
    <xf numFmtId="0" fontId="0" fillId="0" borderId="0" xfId="0"/>
    <xf numFmtId="0" fontId="6" fillId="0" borderId="0" xfId="0" applyFont="1" applyProtection="1"/>
    <xf numFmtId="0" fontId="8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horizontal="center" vertical="center" wrapText="1"/>
    </xf>
    <xf numFmtId="44" fontId="8" fillId="2" borderId="0" xfId="1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Fill="1" applyProtection="1"/>
    <xf numFmtId="0" fontId="6" fillId="0" borderId="0" xfId="0" applyFont="1" applyBorder="1" applyProtection="1"/>
    <xf numFmtId="49" fontId="8" fillId="2" borderId="0" xfId="0" applyNumberFormat="1" applyFont="1" applyFill="1" applyAlignment="1" applyProtection="1">
      <alignment horizontal="center" vertical="center" wrapText="1"/>
    </xf>
    <xf numFmtId="0" fontId="11" fillId="0" borderId="0" xfId="0" applyFont="1" applyFill="1" applyProtection="1"/>
    <xf numFmtId="0" fontId="0" fillId="5" borderId="0" xfId="0" applyFill="1" applyAlignment="1" applyProtection="1">
      <alignment horizontal="center"/>
    </xf>
    <xf numFmtId="0" fontId="3" fillId="0" borderId="0" xfId="0" applyFont="1" applyFill="1" applyProtection="1"/>
    <xf numFmtId="0" fontId="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44" fontId="6" fillId="0" borderId="0" xfId="1" applyFont="1" applyFill="1" applyProtection="1"/>
    <xf numFmtId="49" fontId="6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44" fontId="6" fillId="0" borderId="0" xfId="1" applyFont="1" applyAlignment="1" applyProtection="1">
      <alignment horizontal="center"/>
    </xf>
    <xf numFmtId="44" fontId="6" fillId="0" borderId="0" xfId="1" applyFont="1" applyFill="1" applyBorder="1" applyProtection="1"/>
    <xf numFmtId="44" fontId="6" fillId="0" borderId="0" xfId="1" applyFont="1" applyFill="1" applyAlignment="1" applyProtection="1">
      <alignment horizontal="center"/>
    </xf>
    <xf numFmtId="164" fontId="5" fillId="0" borderId="0" xfId="2" applyNumberFormat="1" applyFont="1" applyFill="1" applyBorder="1" applyAlignment="1" applyProtection="1">
      <alignment horizontal="center"/>
    </xf>
    <xf numFmtId="0" fontId="18" fillId="3" borderId="0" xfId="0" applyFont="1" applyFill="1" applyProtection="1"/>
    <xf numFmtId="44" fontId="0" fillId="5" borderId="0" xfId="1" applyFont="1" applyFill="1" applyAlignment="1" applyProtection="1">
      <alignment vertical="center"/>
    </xf>
    <xf numFmtId="164" fontId="8" fillId="2" borderId="2" xfId="2" applyNumberFormat="1" applyFont="1" applyFill="1" applyBorder="1" applyAlignment="1" applyProtection="1">
      <alignment horizontal="center" vertical="center" wrapText="1"/>
    </xf>
    <xf numFmtId="164" fontId="5" fillId="0" borderId="2" xfId="2" applyNumberFormat="1" applyFont="1" applyFill="1" applyBorder="1" applyAlignment="1" applyProtection="1">
      <alignment horizontal="center"/>
    </xf>
    <xf numFmtId="164" fontId="6" fillId="0" borderId="2" xfId="2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right"/>
    </xf>
    <xf numFmtId="0" fontId="5" fillId="0" borderId="1" xfId="0" applyFont="1" applyFill="1" applyBorder="1" applyProtection="1"/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164" fontId="5" fillId="0" borderId="3" xfId="2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44" fontId="5" fillId="0" borderId="4" xfId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4" fontId="6" fillId="0" borderId="0" xfId="1" applyFont="1" applyBorder="1" applyAlignment="1" applyProtection="1">
      <alignment horizontal="center"/>
    </xf>
    <xf numFmtId="164" fontId="6" fillId="0" borderId="0" xfId="2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4" fontId="6" fillId="0" borderId="0" xfId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164" fontId="9" fillId="5" borderId="0" xfId="2" applyNumberFormat="1" applyFont="1" applyFill="1" applyBorder="1" applyAlignment="1" applyProtection="1">
      <alignment horizontal="center" vertical="center"/>
    </xf>
    <xf numFmtId="44" fontId="9" fillId="5" borderId="0" xfId="1" applyFont="1" applyFill="1" applyBorder="1" applyAlignment="1" applyProtection="1">
      <alignment horizontal="center" vertical="center"/>
    </xf>
    <xf numFmtId="44" fontId="9" fillId="5" borderId="0" xfId="1" applyFont="1" applyFill="1" applyAlignment="1" applyProtection="1">
      <alignment horizontal="center" vertical="center"/>
    </xf>
    <xf numFmtId="44" fontId="8" fillId="2" borderId="2" xfId="1" applyFont="1" applyFill="1" applyBorder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wrapText="1"/>
    </xf>
    <xf numFmtId="0" fontId="9" fillId="5" borderId="0" xfId="0" applyFont="1" applyFill="1" applyAlignment="1" applyProtection="1">
      <alignment horizontal="center" vertical="center" wrapText="1"/>
    </xf>
    <xf numFmtId="49" fontId="9" fillId="5" borderId="0" xfId="0" applyNumberFormat="1" applyFont="1" applyFill="1" applyAlignment="1" applyProtection="1">
      <alignment horizontal="left" vertical="center" wrapText="1"/>
    </xf>
    <xf numFmtId="0" fontId="0" fillId="5" borderId="0" xfId="0" applyFill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left" wrapText="1"/>
    </xf>
    <xf numFmtId="49" fontId="6" fillId="0" borderId="0" xfId="0" applyNumberFormat="1" applyFont="1" applyFill="1" applyBorder="1" applyAlignment="1" applyProtection="1">
      <alignment horizontal="left" wrapText="1"/>
    </xf>
    <xf numFmtId="44" fontId="5" fillId="0" borderId="4" xfId="1" applyFont="1" applyFill="1" applyBorder="1" applyAlignment="1" applyProtection="1">
      <alignment horizontal="left"/>
    </xf>
    <xf numFmtId="0" fontId="17" fillId="3" borderId="0" xfId="0" applyFont="1" applyFill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right"/>
    </xf>
    <xf numFmtId="0" fontId="17" fillId="6" borderId="0" xfId="0" applyFont="1" applyFill="1" applyAlignment="1" applyProtection="1">
      <alignment horizontal="center"/>
    </xf>
    <xf numFmtId="0" fontId="17" fillId="6" borderId="1" xfId="0" applyFont="1" applyFill="1" applyBorder="1" applyAlignment="1" applyProtection="1">
      <alignment horizontal="center"/>
    </xf>
    <xf numFmtId="0" fontId="17" fillId="6" borderId="3" xfId="0" applyFont="1" applyFill="1" applyBorder="1" applyAlignment="1" applyProtection="1">
      <alignment horizontal="center"/>
    </xf>
    <xf numFmtId="44" fontId="5" fillId="4" borderId="1" xfId="1" applyFont="1" applyFill="1" applyBorder="1" applyAlignment="1" applyProtection="1">
      <alignment horizontal="left"/>
      <protection locked="0"/>
    </xf>
    <xf numFmtId="44" fontId="5" fillId="4" borderId="0" xfId="1" applyFont="1" applyFill="1" applyAlignment="1" applyProtection="1">
      <alignment horizontal="left"/>
      <protection locked="0"/>
    </xf>
    <xf numFmtId="165" fontId="5" fillId="4" borderId="0" xfId="1" applyNumberFormat="1" applyFont="1" applyFill="1" applyAlignment="1" applyProtection="1">
      <alignment horizontal="left"/>
      <protection locked="0"/>
    </xf>
    <xf numFmtId="44" fontId="6" fillId="4" borderId="0" xfId="1" applyFont="1" applyFill="1" applyAlignment="1" applyProtection="1">
      <alignment horizontal="center"/>
      <protection locked="0"/>
    </xf>
    <xf numFmtId="0" fontId="17" fillId="6" borderId="10" xfId="0" applyFont="1" applyFill="1" applyBorder="1" applyAlignment="1" applyProtection="1">
      <alignment horizontal="center"/>
    </xf>
    <xf numFmtId="166" fontId="5" fillId="0" borderId="1" xfId="1" applyNumberFormat="1" applyFont="1" applyFill="1" applyBorder="1" applyProtection="1"/>
    <xf numFmtId="166" fontId="5" fillId="0" borderId="3" xfId="1" applyNumberFormat="1" applyFont="1" applyFill="1" applyBorder="1" applyProtection="1"/>
    <xf numFmtId="166" fontId="17" fillId="3" borderId="0" xfId="0" applyNumberFormat="1" applyFont="1" applyFill="1" applyAlignment="1" applyProtection="1">
      <alignment horizontal="center"/>
    </xf>
    <xf numFmtId="166" fontId="17" fillId="3" borderId="2" xfId="0" applyNumberFormat="1" applyFont="1" applyFill="1" applyBorder="1" applyAlignment="1" applyProtection="1">
      <alignment horizontal="center"/>
    </xf>
    <xf numFmtId="166" fontId="5" fillId="0" borderId="0" xfId="1" applyNumberFormat="1" applyFont="1" applyFill="1" applyProtection="1"/>
    <xf numFmtId="166" fontId="5" fillId="0" borderId="2" xfId="1" applyNumberFormat="1" applyFont="1" applyFill="1" applyBorder="1" applyProtection="1"/>
    <xf numFmtId="44" fontId="7" fillId="4" borderId="1" xfId="1" applyFont="1" applyFill="1" applyBorder="1" applyAlignment="1" applyProtection="1">
      <alignment horizontal="right"/>
      <protection locked="0"/>
    </xf>
    <xf numFmtId="44" fontId="7" fillId="4" borderId="0" xfId="1" applyFont="1" applyFill="1" applyAlignment="1" applyProtection="1">
      <alignment horizontal="right"/>
      <protection locked="0"/>
    </xf>
    <xf numFmtId="49" fontId="2" fillId="4" borderId="0" xfId="0" applyNumberFormat="1" applyFont="1" applyFill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horizontal="left" wrapText="1"/>
      <protection locked="0"/>
    </xf>
    <xf numFmtId="49" fontId="4" fillId="4" borderId="0" xfId="0" applyNumberFormat="1" applyFont="1" applyFill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5" fillId="0" borderId="2" xfId="2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right"/>
    </xf>
    <xf numFmtId="0" fontId="5" fillId="0" borderId="2" xfId="2" applyNumberFormat="1" applyFont="1" applyFill="1" applyBorder="1" applyAlignment="1" applyProtection="1">
      <alignment horizontal="right"/>
    </xf>
    <xf numFmtId="0" fontId="7" fillId="4" borderId="2" xfId="0" applyFont="1" applyFill="1" applyBorder="1" applyAlignment="1" applyProtection="1">
      <alignment horizontal="right"/>
      <protection locked="0"/>
    </xf>
    <xf numFmtId="164" fontId="1" fillId="0" borderId="2" xfId="2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left" wrapText="1"/>
    </xf>
    <xf numFmtId="44" fontId="5" fillId="4" borderId="6" xfId="1" applyFont="1" applyFill="1" applyBorder="1" applyAlignment="1" applyProtection="1">
      <alignment horizontal="left"/>
      <protection locked="0"/>
    </xf>
    <xf numFmtId="44" fontId="5" fillId="4" borderId="0" xfId="1" applyNumberFormat="1" applyFont="1" applyFill="1" applyBorder="1" applyAlignment="1" applyProtection="1">
      <alignment horizontal="left"/>
      <protection locked="0"/>
    </xf>
    <xf numFmtId="44" fontId="6" fillId="4" borderId="0" xfId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</xf>
    <xf numFmtId="0" fontId="1" fillId="0" borderId="2" xfId="0" applyFont="1" applyFill="1" applyBorder="1" applyAlignment="1" applyProtection="1">
      <alignment horizontal="center"/>
    </xf>
    <xf numFmtId="49" fontId="1" fillId="4" borderId="0" xfId="0" applyNumberFormat="1" applyFont="1" applyFill="1" applyAlignment="1" applyProtection="1">
      <alignment horizontal="left" wrapText="1"/>
      <protection locked="0"/>
    </xf>
    <xf numFmtId="0" fontId="11" fillId="5" borderId="0" xfId="0" applyFont="1" applyFill="1" applyAlignment="1" applyProtection="1">
      <alignment horizontal="center"/>
    </xf>
    <xf numFmtId="44" fontId="11" fillId="0" borderId="0" xfId="1" applyFont="1" applyFill="1" applyProtection="1"/>
    <xf numFmtId="166" fontId="5" fillId="0" borderId="0" xfId="1" applyNumberFormat="1" applyFont="1" applyFill="1" applyBorder="1" applyAlignment="1" applyProtection="1">
      <alignment horizontal="left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8" xfId="1" applyNumberFormat="1" applyFont="1" applyFill="1" applyBorder="1" applyAlignment="1" applyProtection="1">
      <alignment horizontal="center"/>
    </xf>
    <xf numFmtId="0" fontId="25" fillId="5" borderId="0" xfId="0" applyFont="1" applyFill="1" applyAlignment="1" applyProtection="1">
      <alignment horizontal="left" vertical="center"/>
    </xf>
    <xf numFmtId="0" fontId="14" fillId="5" borderId="0" xfId="0" applyFont="1" applyFill="1" applyAlignment="1">
      <alignment vertical="center" wrapText="1"/>
    </xf>
    <xf numFmtId="0" fontId="25" fillId="5" borderId="0" xfId="0" applyFont="1" applyFill="1" applyAlignment="1" applyProtection="1">
      <alignment vertical="center" wrapText="1"/>
    </xf>
    <xf numFmtId="0" fontId="17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/>
    </xf>
    <xf numFmtId="0" fontId="6" fillId="5" borderId="0" xfId="0" applyFont="1" applyFill="1" applyProtection="1"/>
    <xf numFmtId="49" fontId="9" fillId="5" borderId="0" xfId="0" applyNumberFormat="1" applyFont="1" applyFill="1" applyAlignment="1" applyProtection="1">
      <alignment horizontal="left" vertical="center"/>
    </xf>
    <xf numFmtId="0" fontId="21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/>
    <xf numFmtId="0" fontId="12" fillId="5" borderId="0" xfId="0" applyFont="1" applyFill="1" applyAlignment="1" applyProtection="1">
      <alignment horizontal="left"/>
    </xf>
    <xf numFmtId="0" fontId="22" fillId="5" borderId="0" xfId="0" applyFont="1" applyFill="1" applyAlignment="1" applyProtection="1">
      <alignment horizontal="left"/>
    </xf>
    <xf numFmtId="0" fontId="23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center" vertical="center"/>
    </xf>
    <xf numFmtId="0" fontId="11" fillId="5" borderId="0" xfId="0" applyFont="1" applyFill="1" applyAlignment="1" applyProtection="1">
      <alignment horizontal="center" vertical="center"/>
    </xf>
    <xf numFmtId="0" fontId="24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vertical="center"/>
    </xf>
    <xf numFmtId="49" fontId="8" fillId="5" borderId="0" xfId="0" applyNumberFormat="1" applyFont="1" applyFill="1" applyAlignment="1" applyProtection="1">
      <alignment horizontal="center" vertical="center" wrapText="1"/>
    </xf>
    <xf numFmtId="44" fontId="24" fillId="5" borderId="0" xfId="1" applyFont="1" applyFill="1" applyAlignment="1" applyProtection="1">
      <alignment horizontal="center"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</xf>
    <xf numFmtId="49" fontId="4" fillId="5" borderId="0" xfId="0" applyNumberFormat="1" applyFont="1" applyFill="1" applyAlignment="1" applyProtection="1">
      <alignment horizontal="left"/>
    </xf>
    <xf numFmtId="44" fontId="11" fillId="5" borderId="0" xfId="1" applyFont="1" applyFill="1" applyProtection="1"/>
    <xf numFmtId="44" fontId="11" fillId="5" borderId="0" xfId="0" applyNumberFormat="1" applyFont="1" applyFill="1" applyProtection="1"/>
    <xf numFmtId="0" fontId="5" fillId="5" borderId="0" xfId="0" applyFont="1" applyFill="1" applyProtection="1"/>
    <xf numFmtId="0" fontId="11" fillId="5" borderId="0" xfId="0" applyFont="1" applyFill="1" applyProtection="1"/>
    <xf numFmtId="49" fontId="5" fillId="5" borderId="0" xfId="0" applyNumberFormat="1" applyFont="1" applyFill="1" applyAlignment="1" applyProtection="1">
      <alignment horizontal="left"/>
    </xf>
    <xf numFmtId="0" fontId="4" fillId="5" borderId="0" xfId="0" applyFont="1" applyFill="1" applyProtection="1"/>
    <xf numFmtId="49" fontId="6" fillId="5" borderId="0" xfId="0" applyNumberFormat="1" applyFont="1" applyFill="1" applyAlignment="1" applyProtection="1">
      <alignment horizontal="left"/>
    </xf>
    <xf numFmtId="49" fontId="5" fillId="5" borderId="0" xfId="0" applyNumberFormat="1" applyFont="1" applyFill="1" applyBorder="1" applyAlignment="1" applyProtection="1">
      <alignment horizontal="left"/>
    </xf>
    <xf numFmtId="49" fontId="6" fillId="5" borderId="0" xfId="0" applyNumberFormat="1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center"/>
    </xf>
    <xf numFmtId="44" fontId="6" fillId="5" borderId="0" xfId="1" applyFont="1" applyFill="1" applyBorder="1" applyAlignment="1" applyProtection="1">
      <alignment horizontal="center"/>
    </xf>
    <xf numFmtId="164" fontId="6" fillId="5" borderId="0" xfId="2" applyNumberFormat="1" applyFont="1" applyFill="1" applyBorder="1" applyAlignment="1" applyProtection="1">
      <alignment horizontal="center"/>
    </xf>
    <xf numFmtId="44" fontId="6" fillId="5" borderId="0" xfId="1" applyFont="1" applyFill="1" applyBorder="1" applyProtection="1"/>
    <xf numFmtId="49" fontId="6" fillId="5" borderId="0" xfId="0" applyNumberFormat="1" applyFont="1" applyFill="1" applyBorder="1" applyAlignment="1" applyProtection="1">
      <alignment horizontal="left" wrapText="1"/>
    </xf>
    <xf numFmtId="166" fontId="8" fillId="5" borderId="0" xfId="1" applyNumberFormat="1" applyFont="1" applyFill="1" applyBorder="1" applyProtection="1"/>
    <xf numFmtId="49" fontId="5" fillId="5" borderId="0" xfId="0" applyNumberFormat="1" applyFont="1" applyFill="1" applyBorder="1" applyAlignment="1" applyProtection="1">
      <alignment horizontal="left" wrapText="1"/>
    </xf>
    <xf numFmtId="49" fontId="2" fillId="5" borderId="0" xfId="0" applyNumberFormat="1" applyFont="1" applyFill="1" applyBorder="1" applyAlignment="1" applyProtection="1">
      <alignment horizontal="left" wrapText="1"/>
    </xf>
    <xf numFmtId="0" fontId="10" fillId="5" borderId="0" xfId="0" applyFont="1" applyFill="1" applyAlignment="1" applyProtection="1">
      <alignment wrapText="1"/>
    </xf>
    <xf numFmtId="0" fontId="12" fillId="5" borderId="0" xfId="0" applyFont="1" applyFill="1" applyAlignment="1" applyProtection="1">
      <alignment wrapText="1"/>
    </xf>
    <xf numFmtId="0" fontId="26" fillId="5" borderId="0" xfId="0" applyFont="1" applyFill="1" applyAlignment="1" applyProtection="1">
      <alignment horizontal="center" vertical="center"/>
    </xf>
    <xf numFmtId="0" fontId="27" fillId="0" borderId="0" xfId="0" applyFont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4" fontId="15" fillId="7" borderId="0" xfId="1" applyFont="1" applyFill="1" applyAlignment="1" applyProtection="1">
      <alignment horizontal="center" vertical="center"/>
    </xf>
    <xf numFmtId="44" fontId="15" fillId="6" borderId="0" xfId="1" applyFont="1" applyFill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25" fillId="5" borderId="0" xfId="0" applyFont="1" applyFill="1" applyAlignment="1" applyProtection="1">
      <alignment horizontal="left"/>
    </xf>
    <xf numFmtId="0" fontId="19" fillId="0" borderId="0" xfId="0" applyFont="1" applyAlignment="1">
      <alignment horizontal="left"/>
    </xf>
    <xf numFmtId="0" fontId="28" fillId="4" borderId="0" xfId="0" applyFont="1" applyFill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right" indent="1"/>
    </xf>
    <xf numFmtId="0" fontId="0" fillId="0" borderId="0" xfId="0" applyAlignment="1" applyProtection="1">
      <alignment horizontal="right" indent="1"/>
    </xf>
    <xf numFmtId="0" fontId="2" fillId="0" borderId="0" xfId="0" applyFont="1" applyBorder="1" applyAlignment="1" applyProtection="1">
      <alignment horizontal="right" indent="1"/>
    </xf>
    <xf numFmtId="0" fontId="16" fillId="7" borderId="0" xfId="0" applyFont="1" applyFill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4" fontId="8" fillId="5" borderId="0" xfId="2" applyNumberFormat="1" applyFont="1" applyFill="1" applyBorder="1" applyAlignment="1" applyProtection="1">
      <alignment horizontal="right"/>
    </xf>
    <xf numFmtId="0" fontId="15" fillId="5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 indent="1"/>
    </xf>
    <xf numFmtId="165" fontId="3" fillId="0" borderId="6" xfId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17" fillId="6" borderId="1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7" fillId="6" borderId="9" xfId="0" applyFont="1" applyFill="1" applyBorder="1" applyAlignment="1" applyProtection="1">
      <alignment horizontal="center"/>
    </xf>
    <xf numFmtId="166" fontId="6" fillId="5" borderId="0" xfId="1" applyNumberFormat="1" applyFont="1" applyFill="1" applyBorder="1" applyAlignment="1" applyProtection="1">
      <alignment horizontal="center"/>
    </xf>
    <xf numFmtId="0" fontId="0" fillId="5" borderId="0" xfId="0" applyFill="1" applyBorder="1" applyAlignment="1">
      <alignment horizontal="center"/>
    </xf>
    <xf numFmtId="166" fontId="6" fillId="5" borderId="0" xfId="1" applyNumberFormat="1" applyFont="1" applyFill="1" applyBorder="1" applyAlignment="1" applyProtection="1">
      <alignment horizontal="left"/>
    </xf>
    <xf numFmtId="0" fontId="0" fillId="5" borderId="0" xfId="0" applyFill="1" applyAlignment="1">
      <alignment horizontal="left"/>
    </xf>
    <xf numFmtId="166" fontId="5" fillId="0" borderId="2" xfId="2" applyNumberFormat="1" applyFont="1" applyFill="1" applyBorder="1" applyAlignment="1" applyProtection="1">
      <alignment horizontal="center"/>
    </xf>
    <xf numFmtId="0" fontId="0" fillId="0" borderId="2" xfId="0" applyFill="1" applyBorder="1" applyAlignment="1"/>
    <xf numFmtId="166" fontId="6" fillId="0" borderId="2" xfId="0" applyNumberFormat="1" applyFont="1" applyFill="1" applyBorder="1" applyAlignment="1" applyProtection="1">
      <alignment horizontal="center"/>
    </xf>
    <xf numFmtId="0" fontId="0" fillId="0" borderId="2" xfId="0" applyFill="1" applyBorder="1" applyAlignment="1">
      <alignment horizontal="center"/>
    </xf>
    <xf numFmtId="166" fontId="6" fillId="0" borderId="8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/>
    </xf>
    <xf numFmtId="165" fontId="3" fillId="0" borderId="12" xfId="1" applyNumberFormat="1" applyFont="1" applyFill="1" applyBorder="1" applyAlignment="1" applyProtection="1">
      <alignment horizontal="left"/>
    </xf>
    <xf numFmtId="0" fontId="0" fillId="0" borderId="8" xfId="0" applyFill="1" applyBorder="1" applyAlignment="1" applyProtection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0000FF"/>
      <color rgb="FFCCFF99"/>
      <color rgb="FFCCFF66"/>
      <color rgb="FFCCFFCC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7"/>
  <sheetViews>
    <sheetView tabSelected="1" zoomScale="90" zoomScaleNormal="90" workbookViewId="0">
      <selection activeCell="B4" sqref="B4:C5"/>
    </sheetView>
  </sheetViews>
  <sheetFormatPr defaultRowHeight="12.75" customHeight="1" x14ac:dyDescent="0.2"/>
  <cols>
    <col min="1" max="1" width="4" style="43" customWidth="1"/>
    <col min="2" max="2" width="32" style="1" bestFit="1" customWidth="1"/>
    <col min="3" max="3" width="23.7109375" style="20" bestFit="1" customWidth="1"/>
    <col min="4" max="4" width="6.85546875" style="56" customWidth="1"/>
    <col min="5" max="5" width="11.42578125" style="21" customWidth="1"/>
    <col min="6" max="6" width="11" style="29" customWidth="1"/>
    <col min="7" max="7" width="11.5703125" style="15" customWidth="1"/>
    <col min="8" max="8" width="10.42578125" style="31" customWidth="1"/>
    <col min="9" max="9" width="11.5703125" style="23" customWidth="1"/>
    <col min="10" max="10" width="11.42578125" style="31" customWidth="1"/>
    <col min="11" max="11" width="11.5703125" style="23" customWidth="1"/>
    <col min="12" max="12" width="10.5703125" style="31" customWidth="1"/>
    <col min="13" max="13" width="11.5703125" style="23" customWidth="1"/>
    <col min="14" max="14" width="10.5703125" style="31" customWidth="1"/>
    <col min="15" max="15" width="13.7109375" style="15" customWidth="1"/>
    <col min="16" max="16" width="14.5703125" style="15" customWidth="1"/>
    <col min="17" max="17" width="40.5703125" style="66" customWidth="1"/>
    <col min="18" max="18" width="52.85546875" style="16" customWidth="1"/>
    <col min="19" max="19" width="18.5703125" style="109" customWidth="1"/>
    <col min="20" max="20" width="16.85546875" style="9" customWidth="1"/>
    <col min="21" max="21" width="37.140625" style="12" customWidth="1"/>
    <col min="22" max="22" width="25.7109375" style="12" customWidth="1"/>
    <col min="23" max="16384" width="9.140625" style="1"/>
  </cols>
  <sheetData>
    <row r="1" spans="1:22" ht="6.75" customHeight="1" x14ac:dyDescent="0.2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62"/>
      <c r="R1" s="10"/>
      <c r="S1" s="108"/>
      <c r="T1" s="108"/>
      <c r="U1" s="118"/>
    </row>
    <row r="2" spans="1:22" ht="18.75" customHeight="1" x14ac:dyDescent="0.25">
      <c r="A2" s="153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63"/>
      <c r="R2" s="151"/>
      <c r="S2" s="152"/>
      <c r="T2" s="152"/>
      <c r="U2" s="152"/>
    </row>
    <row r="3" spans="1:22" ht="12.75" customHeight="1" x14ac:dyDescent="0.2">
      <c r="A3" s="93"/>
      <c r="B3" s="113" t="s">
        <v>5</v>
      </c>
      <c r="C3" s="116"/>
      <c r="D3" s="117"/>
      <c r="E3" s="117"/>
      <c r="F3" s="58"/>
      <c r="G3" s="59"/>
      <c r="H3" s="51"/>
      <c r="I3" s="59"/>
      <c r="J3" s="51"/>
      <c r="K3" s="59"/>
      <c r="L3" s="51"/>
      <c r="M3" s="59"/>
      <c r="N3" s="51"/>
      <c r="O3" s="59"/>
      <c r="P3" s="60"/>
      <c r="Q3" s="64"/>
      <c r="R3" s="119"/>
      <c r="S3" s="120"/>
      <c r="T3" s="120"/>
      <c r="U3" s="121"/>
    </row>
    <row r="4" spans="1:22" ht="16.5" customHeight="1" x14ac:dyDescent="0.2">
      <c r="A4" s="115"/>
      <c r="B4" s="162"/>
      <c r="C4" s="162"/>
      <c r="D4" s="114"/>
      <c r="E4" s="160" t="s">
        <v>65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22"/>
      <c r="S4" s="123"/>
      <c r="T4" s="124"/>
      <c r="U4" s="121"/>
    </row>
    <row r="5" spans="1:22" s="2" customFormat="1" ht="18" customHeight="1" x14ac:dyDescent="0.2">
      <c r="A5" s="114"/>
      <c r="B5" s="162"/>
      <c r="C5" s="162"/>
      <c r="D5" s="114"/>
      <c r="E5" s="157" t="s">
        <v>24</v>
      </c>
      <c r="F5" s="157"/>
      <c r="G5" s="157"/>
      <c r="H5" s="157"/>
      <c r="I5" s="157"/>
      <c r="J5" s="157"/>
      <c r="K5" s="158" t="s">
        <v>51</v>
      </c>
      <c r="L5" s="158"/>
      <c r="M5" s="159"/>
      <c r="N5" s="159"/>
      <c r="O5" s="26"/>
      <c r="P5" s="26"/>
      <c r="Q5" s="65"/>
      <c r="R5" s="125"/>
      <c r="S5" s="126"/>
      <c r="T5" s="127"/>
      <c r="U5" s="128"/>
      <c r="V5" s="13"/>
    </row>
    <row r="6" spans="1:22" s="5" customFormat="1" ht="24.75" customHeight="1" x14ac:dyDescent="0.2">
      <c r="A6" s="52" t="s">
        <v>2</v>
      </c>
      <c r="B6" s="3" t="s">
        <v>21</v>
      </c>
      <c r="C6" s="18" t="s">
        <v>7</v>
      </c>
      <c r="D6" s="30" t="s">
        <v>1</v>
      </c>
      <c r="E6" s="4" t="s">
        <v>52</v>
      </c>
      <c r="F6" s="27" t="s">
        <v>53</v>
      </c>
      <c r="G6" s="4" t="s">
        <v>54</v>
      </c>
      <c r="H6" s="30" t="s">
        <v>55</v>
      </c>
      <c r="I6" s="4" t="s">
        <v>56</v>
      </c>
      <c r="J6" s="30" t="s">
        <v>57</v>
      </c>
      <c r="K6" s="4" t="s">
        <v>58</v>
      </c>
      <c r="L6" s="30" t="s">
        <v>59</v>
      </c>
      <c r="M6" s="4" t="s">
        <v>60</v>
      </c>
      <c r="N6" s="30" t="s">
        <v>61</v>
      </c>
      <c r="O6" s="4" t="s">
        <v>15</v>
      </c>
      <c r="P6" s="61" t="s">
        <v>20</v>
      </c>
      <c r="Q6" s="8" t="s">
        <v>4</v>
      </c>
      <c r="R6" s="129"/>
      <c r="S6" s="130"/>
      <c r="T6" s="131"/>
      <c r="U6" s="132"/>
      <c r="V6" s="14"/>
    </row>
    <row r="7" spans="1:22" s="6" customFormat="1" ht="21.75" customHeight="1" thickBot="1" x14ac:dyDescent="0.25">
      <c r="A7" s="38">
        <v>1</v>
      </c>
      <c r="B7" s="37" t="s">
        <v>19</v>
      </c>
      <c r="C7" s="36" t="s">
        <v>8</v>
      </c>
      <c r="D7" s="53" t="s">
        <v>14</v>
      </c>
      <c r="E7" s="77"/>
      <c r="F7" s="39">
        <v>1</v>
      </c>
      <c r="G7" s="68"/>
      <c r="H7" s="40"/>
      <c r="I7" s="41"/>
      <c r="J7" s="40"/>
      <c r="K7" s="41"/>
      <c r="L7" s="40"/>
      <c r="M7" s="41"/>
      <c r="N7" s="40"/>
      <c r="O7" s="82">
        <f>(E7*F7)+(G7*H7)+(I7*J7)</f>
        <v>0</v>
      </c>
      <c r="P7" s="83">
        <f>O7+(K7*L7)+(M7*N7)</f>
        <v>0</v>
      </c>
      <c r="Q7" s="92"/>
      <c r="R7" s="133"/>
      <c r="S7" s="134"/>
      <c r="T7" s="135"/>
      <c r="U7" s="136"/>
      <c r="V7" s="9" t="s">
        <v>3</v>
      </c>
    </row>
    <row r="8" spans="1:22" s="6" customFormat="1" ht="21.75" customHeight="1" x14ac:dyDescent="0.25">
      <c r="A8" s="33"/>
      <c r="B8" s="25" t="s">
        <v>6</v>
      </c>
      <c r="C8" s="167" t="s">
        <v>22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84"/>
      <c r="P8" s="85"/>
      <c r="Q8" s="101"/>
      <c r="R8" s="133"/>
      <c r="S8" s="134"/>
      <c r="T8" s="137"/>
      <c r="U8" s="136"/>
      <c r="V8" s="9"/>
    </row>
    <row r="9" spans="1:22" s="6" customFormat="1" ht="21.75" customHeight="1" x14ac:dyDescent="0.2">
      <c r="A9" s="17">
        <v>2</v>
      </c>
      <c r="B9" s="11" t="s">
        <v>30</v>
      </c>
      <c r="C9" s="19" t="s">
        <v>9</v>
      </c>
      <c r="D9" s="54" t="s">
        <v>0</v>
      </c>
      <c r="E9" s="78"/>
      <c r="F9" s="28">
        <v>1</v>
      </c>
      <c r="G9" s="78"/>
      <c r="H9" s="34">
        <v>1</v>
      </c>
      <c r="I9" s="78"/>
      <c r="J9" s="34">
        <v>1</v>
      </c>
      <c r="K9" s="78"/>
      <c r="L9" s="34">
        <v>1</v>
      </c>
      <c r="M9" s="78"/>
      <c r="N9" s="34">
        <v>1</v>
      </c>
      <c r="O9" s="86">
        <f>(E9*F9)+(G9*H9)+(I9*J9)</f>
        <v>0</v>
      </c>
      <c r="P9" s="87">
        <f>O9+(K9*L9)+(M9*N9)</f>
        <v>0</v>
      </c>
      <c r="Q9" s="90"/>
      <c r="R9" s="138"/>
      <c r="S9" s="134"/>
      <c r="T9" s="137"/>
      <c r="U9" s="136"/>
      <c r="V9" s="9"/>
    </row>
    <row r="10" spans="1:22" s="6" customFormat="1" ht="21.75" customHeight="1" x14ac:dyDescent="0.2">
      <c r="A10" s="17">
        <v>3</v>
      </c>
      <c r="B10" s="11"/>
      <c r="C10" s="105" t="s">
        <v>62</v>
      </c>
      <c r="D10" s="106" t="s">
        <v>0</v>
      </c>
      <c r="E10" s="78"/>
      <c r="F10" s="28">
        <v>1</v>
      </c>
      <c r="G10" s="78"/>
      <c r="H10" s="34">
        <v>1</v>
      </c>
      <c r="I10" s="78"/>
      <c r="J10" s="34">
        <v>1</v>
      </c>
      <c r="K10" s="78"/>
      <c r="L10" s="34">
        <v>1</v>
      </c>
      <c r="M10" s="78"/>
      <c r="N10" s="34">
        <v>1</v>
      </c>
      <c r="O10" s="86">
        <f>(E10*F10)+(G10*H10)+(I10*J10)</f>
        <v>0</v>
      </c>
      <c r="P10" s="87">
        <f>O10+(K10*L10)+(M10*N10)</f>
        <v>0</v>
      </c>
      <c r="Q10" s="107"/>
      <c r="R10" s="138"/>
      <c r="S10" s="134"/>
      <c r="T10" s="137"/>
      <c r="U10" s="136"/>
      <c r="V10" s="9"/>
    </row>
    <row r="11" spans="1:22" s="6" customFormat="1" ht="21.75" customHeight="1" x14ac:dyDescent="0.2">
      <c r="A11" s="17">
        <v>4</v>
      </c>
      <c r="C11" s="19" t="s">
        <v>10</v>
      </c>
      <c r="D11" s="54" t="s">
        <v>0</v>
      </c>
      <c r="E11" s="78"/>
      <c r="F11" s="28">
        <v>1</v>
      </c>
      <c r="G11" s="78"/>
      <c r="H11" s="34">
        <v>1</v>
      </c>
      <c r="I11" s="78"/>
      <c r="J11" s="34">
        <v>1</v>
      </c>
      <c r="K11" s="78"/>
      <c r="L11" s="34">
        <v>1</v>
      </c>
      <c r="M11" s="78"/>
      <c r="N11" s="34">
        <v>1</v>
      </c>
      <c r="O11" s="86">
        <f t="shared" ref="O11:O14" si="0">(E11*F11)+(G11*H11)+(I11*J11)</f>
        <v>0</v>
      </c>
      <c r="P11" s="87">
        <f t="shared" ref="P11:P26" si="1">O11+(K11*L11)+(M11*N11)</f>
        <v>0</v>
      </c>
      <c r="Q11" s="107"/>
      <c r="R11" s="138"/>
      <c r="S11" s="134"/>
      <c r="T11" s="137"/>
      <c r="U11" s="136"/>
      <c r="V11" s="9"/>
    </row>
    <row r="12" spans="1:22" s="6" customFormat="1" ht="21.75" customHeight="1" x14ac:dyDescent="0.2">
      <c r="A12" s="17">
        <v>5</v>
      </c>
      <c r="C12" s="19" t="s">
        <v>11</v>
      </c>
      <c r="D12" s="54" t="s">
        <v>0</v>
      </c>
      <c r="E12" s="78"/>
      <c r="F12" s="28">
        <v>1</v>
      </c>
      <c r="G12" s="78"/>
      <c r="H12" s="34">
        <v>1</v>
      </c>
      <c r="I12" s="78"/>
      <c r="J12" s="34">
        <v>1</v>
      </c>
      <c r="K12" s="78"/>
      <c r="L12" s="34">
        <v>1</v>
      </c>
      <c r="M12" s="78"/>
      <c r="N12" s="34">
        <v>1</v>
      </c>
      <c r="O12" s="86">
        <f t="shared" si="0"/>
        <v>0</v>
      </c>
      <c r="P12" s="87">
        <f t="shared" si="1"/>
        <v>0</v>
      </c>
      <c r="Q12" s="107"/>
      <c r="R12" s="138"/>
      <c r="S12" s="134"/>
      <c r="T12" s="137"/>
      <c r="U12" s="136"/>
      <c r="V12" s="9"/>
    </row>
    <row r="13" spans="1:22" s="6" customFormat="1" ht="21.75" customHeight="1" x14ac:dyDescent="0.2">
      <c r="A13" s="17">
        <v>6</v>
      </c>
      <c r="C13" s="19" t="s">
        <v>12</v>
      </c>
      <c r="D13" s="54" t="s">
        <v>0</v>
      </c>
      <c r="E13" s="78"/>
      <c r="F13" s="28">
        <v>1</v>
      </c>
      <c r="G13" s="78"/>
      <c r="H13" s="34">
        <v>1</v>
      </c>
      <c r="I13" s="78"/>
      <c r="J13" s="34">
        <v>1</v>
      </c>
      <c r="K13" s="78"/>
      <c r="L13" s="34">
        <v>1</v>
      </c>
      <c r="M13" s="78"/>
      <c r="N13" s="34">
        <v>1</v>
      </c>
      <c r="O13" s="86">
        <f t="shared" si="0"/>
        <v>0</v>
      </c>
      <c r="P13" s="87">
        <f t="shared" si="1"/>
        <v>0</v>
      </c>
      <c r="Q13" s="107"/>
      <c r="R13" s="138"/>
      <c r="S13" s="134"/>
      <c r="T13" s="137"/>
      <c r="U13" s="136"/>
      <c r="V13" s="9"/>
    </row>
    <row r="14" spans="1:22" s="6" customFormat="1" ht="21.75" customHeight="1" x14ac:dyDescent="0.2">
      <c r="A14" s="17">
        <v>7</v>
      </c>
      <c r="C14" s="19" t="s">
        <v>13</v>
      </c>
      <c r="D14" s="54" t="s">
        <v>0</v>
      </c>
      <c r="E14" s="78"/>
      <c r="F14" s="28">
        <v>1</v>
      </c>
      <c r="G14" s="78"/>
      <c r="H14" s="34">
        <v>1</v>
      </c>
      <c r="I14" s="78"/>
      <c r="J14" s="34">
        <v>1</v>
      </c>
      <c r="K14" s="78"/>
      <c r="L14" s="34">
        <v>1</v>
      </c>
      <c r="M14" s="78"/>
      <c r="N14" s="34">
        <v>1</v>
      </c>
      <c r="O14" s="86">
        <f t="shared" si="0"/>
        <v>0</v>
      </c>
      <c r="P14" s="87">
        <f t="shared" si="1"/>
        <v>0</v>
      </c>
      <c r="Q14" s="91"/>
      <c r="R14" s="138"/>
      <c r="S14" s="134">
        <f>SUM(O9:O14)</f>
        <v>0</v>
      </c>
      <c r="T14" s="135">
        <f>SUM(P9:P14)</f>
        <v>0</v>
      </c>
      <c r="U14" s="139"/>
    </row>
    <row r="15" spans="1:22" s="6" customFormat="1" ht="21.75" customHeight="1" x14ac:dyDescent="0.25">
      <c r="A15" s="33"/>
      <c r="B15" s="25" t="s">
        <v>23</v>
      </c>
      <c r="C15" s="32"/>
      <c r="D15" s="7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84"/>
      <c r="P15" s="85"/>
      <c r="Q15" s="101"/>
      <c r="R15" s="133"/>
      <c r="S15" s="134"/>
      <c r="T15" s="137"/>
      <c r="U15" s="136"/>
      <c r="V15" s="9"/>
    </row>
    <row r="16" spans="1:22" s="6" customFormat="1" ht="21.75" customHeight="1" x14ac:dyDescent="0.2">
      <c r="A16" s="17">
        <v>8</v>
      </c>
      <c r="B16" s="11" t="s">
        <v>17</v>
      </c>
      <c r="C16" s="19" t="s">
        <v>9</v>
      </c>
      <c r="D16" s="54" t="s">
        <v>0</v>
      </c>
      <c r="E16" s="79"/>
      <c r="F16" s="28">
        <v>175000</v>
      </c>
      <c r="G16" s="79"/>
      <c r="H16" s="28">
        <v>177500</v>
      </c>
      <c r="I16" s="79"/>
      <c r="J16" s="28">
        <v>190000</v>
      </c>
      <c r="K16" s="79"/>
      <c r="L16" s="28">
        <v>187500</v>
      </c>
      <c r="M16" s="79"/>
      <c r="N16" s="28">
        <v>190000</v>
      </c>
      <c r="O16" s="86">
        <f>(E16*F16)+(G16*H16)+(I16*J16)</f>
        <v>0</v>
      </c>
      <c r="P16" s="87">
        <f t="shared" si="1"/>
        <v>0</v>
      </c>
      <c r="Q16" s="107"/>
      <c r="R16" s="138"/>
      <c r="S16" s="134"/>
      <c r="T16" s="137"/>
      <c r="U16" s="136"/>
      <c r="V16" s="9"/>
    </row>
    <row r="17" spans="1:22" s="6" customFormat="1" ht="21.75" customHeight="1" x14ac:dyDescent="0.2">
      <c r="A17" s="17">
        <v>9</v>
      </c>
      <c r="B17" s="11"/>
      <c r="C17" s="105" t="s">
        <v>62</v>
      </c>
      <c r="D17" s="54" t="s">
        <v>0</v>
      </c>
      <c r="E17" s="79"/>
      <c r="F17" s="28">
        <v>65000</v>
      </c>
      <c r="G17" s="79"/>
      <c r="H17" s="28">
        <v>67500</v>
      </c>
      <c r="I17" s="79"/>
      <c r="J17" s="28">
        <v>60000</v>
      </c>
      <c r="K17" s="79"/>
      <c r="L17" s="28">
        <v>67500</v>
      </c>
      <c r="M17" s="79"/>
      <c r="N17" s="28">
        <v>70000</v>
      </c>
      <c r="O17" s="86">
        <f>(E17*F17)+(G17*H17)+(I17*J17)</f>
        <v>0</v>
      </c>
      <c r="P17" s="87">
        <f t="shared" ref="P17" si="2">O17+(K17*L17)+(M17*N17)</f>
        <v>0</v>
      </c>
      <c r="Q17" s="107"/>
      <c r="R17" s="138"/>
      <c r="S17" s="134"/>
      <c r="T17" s="137"/>
      <c r="U17" s="136"/>
      <c r="V17" s="9"/>
    </row>
    <row r="18" spans="1:22" s="6" customFormat="1" ht="21.75" customHeight="1" x14ac:dyDescent="0.2">
      <c r="A18" s="17">
        <v>10</v>
      </c>
      <c r="C18" s="19" t="s">
        <v>16</v>
      </c>
      <c r="D18" s="54" t="s">
        <v>0</v>
      </c>
      <c r="E18" s="79"/>
      <c r="F18" s="28">
        <v>240000</v>
      </c>
      <c r="G18" s="79"/>
      <c r="H18" s="28">
        <f>$F$18+5000</f>
        <v>245000</v>
      </c>
      <c r="I18" s="79"/>
      <c r="J18" s="28">
        <f>H18+5000</f>
        <v>250000</v>
      </c>
      <c r="K18" s="79"/>
      <c r="L18" s="28">
        <f>J18+5000</f>
        <v>255000</v>
      </c>
      <c r="M18" s="79"/>
      <c r="N18" s="28">
        <f>L18+5000</f>
        <v>260000</v>
      </c>
      <c r="O18" s="86">
        <f t="shared" ref="O18:O21" si="3">(E18*F18)+(G18*H18)+(I18*J18)</f>
        <v>0</v>
      </c>
      <c r="P18" s="87">
        <f t="shared" si="1"/>
        <v>0</v>
      </c>
      <c r="Q18" s="107"/>
      <c r="R18" s="138"/>
      <c r="S18" s="134"/>
      <c r="T18" s="137"/>
      <c r="U18" s="136"/>
      <c r="V18" s="9"/>
    </row>
    <row r="19" spans="1:22" s="6" customFormat="1" ht="21.75" customHeight="1" x14ac:dyDescent="0.2">
      <c r="A19" s="17">
        <v>11</v>
      </c>
      <c r="C19" s="105" t="s">
        <v>11</v>
      </c>
      <c r="D19" s="54" t="s">
        <v>0</v>
      </c>
      <c r="E19" s="79"/>
      <c r="F19" s="28">
        <v>240000</v>
      </c>
      <c r="G19" s="79"/>
      <c r="H19" s="28">
        <f>$F$19+5000</f>
        <v>245000</v>
      </c>
      <c r="I19" s="79"/>
      <c r="J19" s="28">
        <f>H19+5000</f>
        <v>250000</v>
      </c>
      <c r="K19" s="79"/>
      <c r="L19" s="28">
        <f>J19+5000</f>
        <v>255000</v>
      </c>
      <c r="M19" s="79"/>
      <c r="N19" s="28">
        <f>L19+5000</f>
        <v>260000</v>
      </c>
      <c r="O19" s="86">
        <f t="shared" si="3"/>
        <v>0</v>
      </c>
      <c r="P19" s="87">
        <f t="shared" si="1"/>
        <v>0</v>
      </c>
      <c r="Q19" s="107"/>
      <c r="R19" s="138"/>
      <c r="S19" s="134"/>
      <c r="T19" s="137"/>
      <c r="U19" s="136"/>
      <c r="V19" s="9"/>
    </row>
    <row r="20" spans="1:22" s="6" customFormat="1" ht="21.75" customHeight="1" x14ac:dyDescent="0.2">
      <c r="A20" s="17">
        <v>12</v>
      </c>
      <c r="C20" s="19" t="s">
        <v>12</v>
      </c>
      <c r="D20" s="54" t="s">
        <v>0</v>
      </c>
      <c r="E20" s="79"/>
      <c r="F20" s="28">
        <v>240000</v>
      </c>
      <c r="G20" s="79"/>
      <c r="H20" s="28">
        <f>$F$20+5000</f>
        <v>245000</v>
      </c>
      <c r="I20" s="79"/>
      <c r="J20" s="28">
        <f>H20+5000</f>
        <v>250000</v>
      </c>
      <c r="K20" s="79"/>
      <c r="L20" s="28">
        <f>J20+5000</f>
        <v>255000</v>
      </c>
      <c r="M20" s="79"/>
      <c r="N20" s="28">
        <f>L20+5000</f>
        <v>260000</v>
      </c>
      <c r="O20" s="86">
        <f t="shared" si="3"/>
        <v>0</v>
      </c>
      <c r="P20" s="87">
        <f t="shared" si="1"/>
        <v>0</v>
      </c>
      <c r="Q20" s="107"/>
      <c r="R20" s="138"/>
      <c r="S20" s="134"/>
      <c r="T20" s="137"/>
      <c r="U20" s="136"/>
      <c r="V20" s="9"/>
    </row>
    <row r="21" spans="1:22" s="6" customFormat="1" ht="21.75" customHeight="1" x14ac:dyDescent="0.2">
      <c r="A21" s="17">
        <v>13</v>
      </c>
      <c r="C21" s="19" t="s">
        <v>13</v>
      </c>
      <c r="D21" s="54" t="s">
        <v>0</v>
      </c>
      <c r="E21" s="79"/>
      <c r="F21" s="28">
        <v>65000</v>
      </c>
      <c r="G21" s="79"/>
      <c r="H21" s="28">
        <v>67500</v>
      </c>
      <c r="I21" s="79"/>
      <c r="J21" s="28">
        <v>60000</v>
      </c>
      <c r="K21" s="79"/>
      <c r="L21" s="28">
        <v>67500</v>
      </c>
      <c r="M21" s="79"/>
      <c r="N21" s="28">
        <v>70000</v>
      </c>
      <c r="O21" s="86">
        <f t="shared" si="3"/>
        <v>0</v>
      </c>
      <c r="P21" s="87">
        <f t="shared" si="1"/>
        <v>0</v>
      </c>
      <c r="Q21" s="90"/>
      <c r="R21" s="138"/>
      <c r="S21" s="134">
        <f>SUM(O16:O21)</f>
        <v>0</v>
      </c>
      <c r="T21" s="135">
        <f>SUM(P16:P21)</f>
        <v>0</v>
      </c>
      <c r="U21" s="139"/>
    </row>
    <row r="22" spans="1:22" s="6" customFormat="1" ht="21.75" customHeight="1" x14ac:dyDescent="0.25">
      <c r="A22" s="33"/>
      <c r="B22" s="25" t="s">
        <v>18</v>
      </c>
      <c r="C22" s="32"/>
      <c r="D22" s="70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84"/>
      <c r="P22" s="85"/>
      <c r="Q22" s="101"/>
      <c r="R22" s="133"/>
      <c r="S22" s="134"/>
      <c r="T22" s="137"/>
      <c r="U22" s="136"/>
      <c r="V22" s="9"/>
    </row>
    <row r="23" spans="1:22" s="6" customFormat="1" ht="21.75" customHeight="1" x14ac:dyDescent="0.2">
      <c r="A23" s="17">
        <v>14</v>
      </c>
      <c r="B23" s="94" t="s">
        <v>50</v>
      </c>
      <c r="C23" s="19" t="s">
        <v>27</v>
      </c>
      <c r="D23" s="71" t="s">
        <v>35</v>
      </c>
      <c r="E23" s="89"/>
      <c r="F23" s="99"/>
      <c r="G23" s="89"/>
      <c r="H23" s="99"/>
      <c r="I23" s="89"/>
      <c r="J23" s="99"/>
      <c r="K23" s="89"/>
      <c r="L23" s="99"/>
      <c r="M23" s="89"/>
      <c r="N23" s="99"/>
      <c r="O23" s="86">
        <f>(E23*F23)+(G23*H23)+(I23*J23)</f>
        <v>0</v>
      </c>
      <c r="P23" s="87">
        <f t="shared" ref="P23" si="4">O23+(K23*L23)+(M23*N23)</f>
        <v>0</v>
      </c>
      <c r="Q23" s="92"/>
      <c r="R23" s="133"/>
      <c r="S23" s="134"/>
      <c r="T23" s="137"/>
      <c r="U23" s="136"/>
      <c r="V23" s="9"/>
    </row>
    <row r="24" spans="1:22" s="6" customFormat="1" ht="21.75" customHeight="1" x14ac:dyDescent="0.2">
      <c r="A24" s="17">
        <v>15</v>
      </c>
      <c r="B24" s="11"/>
      <c r="C24" s="19" t="s">
        <v>26</v>
      </c>
      <c r="D24" s="54" t="s">
        <v>0</v>
      </c>
      <c r="E24" s="78"/>
      <c r="F24" s="28">
        <v>240000</v>
      </c>
      <c r="G24" s="79"/>
      <c r="H24" s="28">
        <v>245000</v>
      </c>
      <c r="I24" s="79"/>
      <c r="J24" s="28">
        <v>250000</v>
      </c>
      <c r="K24" s="79"/>
      <c r="L24" s="28">
        <v>255000</v>
      </c>
      <c r="M24" s="79"/>
      <c r="N24" s="28">
        <v>260000</v>
      </c>
      <c r="O24" s="86">
        <f>(E24*F24)+(G24*H24)+(I24*J24)</f>
        <v>0</v>
      </c>
      <c r="P24" s="87">
        <f t="shared" si="1"/>
        <v>0</v>
      </c>
      <c r="Q24" s="107"/>
      <c r="R24" s="138"/>
      <c r="S24" s="134"/>
      <c r="T24" s="137"/>
      <c r="U24" s="136"/>
      <c r="V24" s="9"/>
    </row>
    <row r="25" spans="1:22" s="6" customFormat="1" ht="21.75" customHeight="1" x14ac:dyDescent="0.2">
      <c r="A25" s="17">
        <v>16</v>
      </c>
      <c r="C25" s="105" t="s">
        <v>63</v>
      </c>
      <c r="D25" s="54" t="s">
        <v>0</v>
      </c>
      <c r="E25" s="78"/>
      <c r="F25" s="28">
        <v>65000</v>
      </c>
      <c r="G25" s="79"/>
      <c r="H25" s="28">
        <v>67500</v>
      </c>
      <c r="I25" s="79"/>
      <c r="J25" s="28">
        <v>60000</v>
      </c>
      <c r="K25" s="79"/>
      <c r="L25" s="28">
        <v>67500</v>
      </c>
      <c r="M25" s="79"/>
      <c r="N25" s="28">
        <v>70000</v>
      </c>
      <c r="O25" s="86">
        <f t="shared" ref="O25" si="5">(E25*F25)+(G25*H25)+(I25*J25)</f>
        <v>0</v>
      </c>
      <c r="P25" s="87">
        <f t="shared" si="1"/>
        <v>0</v>
      </c>
      <c r="Q25" s="107"/>
      <c r="R25" s="138"/>
      <c r="S25" s="134">
        <f>SUM(O24:O25)</f>
        <v>0</v>
      </c>
      <c r="T25" s="135">
        <f>SUM(P24:P25)</f>
        <v>0</v>
      </c>
      <c r="U25" s="139"/>
    </row>
    <row r="26" spans="1:22" s="6" customFormat="1" ht="21.75" customHeight="1" thickBot="1" x14ac:dyDescent="0.25">
      <c r="A26" s="38">
        <v>17</v>
      </c>
      <c r="B26" s="35"/>
      <c r="C26" s="36" t="s">
        <v>28</v>
      </c>
      <c r="D26" s="72" t="s">
        <v>14</v>
      </c>
      <c r="E26" s="88"/>
      <c r="F26" s="73">
        <v>1</v>
      </c>
      <c r="G26" s="88"/>
      <c r="H26" s="73">
        <v>1</v>
      </c>
      <c r="I26" s="88"/>
      <c r="J26" s="73">
        <v>1</v>
      </c>
      <c r="K26" s="88"/>
      <c r="L26" s="73">
        <v>1</v>
      </c>
      <c r="M26" s="88"/>
      <c r="N26" s="73">
        <v>1</v>
      </c>
      <c r="O26" s="82">
        <f>(E26*F26)+(G26*H26)+(I26*J26)</f>
        <v>0</v>
      </c>
      <c r="P26" s="83">
        <f t="shared" si="1"/>
        <v>0</v>
      </c>
      <c r="Q26" s="107"/>
      <c r="R26" s="133"/>
      <c r="S26" s="134"/>
      <c r="T26" s="135"/>
      <c r="U26" s="136"/>
    </row>
    <row r="27" spans="1:22" s="6" customFormat="1" ht="21.75" customHeight="1" x14ac:dyDescent="0.25">
      <c r="A27" s="33"/>
      <c r="B27" s="25" t="s">
        <v>6</v>
      </c>
      <c r="C27" s="167" t="s">
        <v>25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84"/>
      <c r="P27" s="85"/>
      <c r="Q27" s="101"/>
      <c r="R27" s="133"/>
      <c r="S27" s="134"/>
      <c r="T27" s="137"/>
      <c r="U27" s="136"/>
      <c r="V27" s="9"/>
    </row>
    <row r="28" spans="1:22" s="6" customFormat="1" ht="21.75" customHeight="1" x14ac:dyDescent="0.2">
      <c r="A28" s="17">
        <v>18</v>
      </c>
      <c r="B28" s="11" t="s">
        <v>30</v>
      </c>
      <c r="C28" s="19" t="s">
        <v>26</v>
      </c>
      <c r="D28" s="95" t="s">
        <v>14</v>
      </c>
      <c r="E28" s="102"/>
      <c r="F28" s="96">
        <v>1</v>
      </c>
      <c r="G28" s="102"/>
      <c r="H28" s="96">
        <v>1</v>
      </c>
      <c r="I28" s="102"/>
      <c r="J28" s="96">
        <v>1</v>
      </c>
      <c r="K28" s="102"/>
      <c r="L28" s="96">
        <v>1</v>
      </c>
      <c r="M28" s="102"/>
      <c r="N28" s="96">
        <v>1</v>
      </c>
      <c r="O28" s="86">
        <f t="shared" ref="O28:O30" si="6">(E28*F28)+(G28*H28)+(I28*J28)</f>
        <v>0</v>
      </c>
      <c r="P28" s="87">
        <f t="shared" ref="P28:P30" si="7">O28+(K28*L28)+(M28*N28)</f>
        <v>0</v>
      </c>
      <c r="Q28" s="107"/>
      <c r="R28" s="138"/>
      <c r="S28" s="134"/>
      <c r="T28" s="137"/>
      <c r="U28" s="136"/>
      <c r="V28" s="9"/>
    </row>
    <row r="29" spans="1:22" s="6" customFormat="1" ht="21.75" customHeight="1" x14ac:dyDescent="0.2">
      <c r="A29" s="17">
        <v>19</v>
      </c>
      <c r="C29" s="19" t="s">
        <v>13</v>
      </c>
      <c r="D29" s="54" t="s">
        <v>0</v>
      </c>
      <c r="E29" s="78"/>
      <c r="F29" s="98">
        <v>1</v>
      </c>
      <c r="G29" s="78"/>
      <c r="H29" s="97">
        <v>1</v>
      </c>
      <c r="I29" s="78"/>
      <c r="J29" s="97">
        <v>1</v>
      </c>
      <c r="K29" s="78"/>
      <c r="L29" s="97">
        <v>1</v>
      </c>
      <c r="M29" s="78"/>
      <c r="N29" s="97">
        <v>1</v>
      </c>
      <c r="O29" s="86">
        <f t="shared" si="6"/>
        <v>0</v>
      </c>
      <c r="P29" s="87">
        <f t="shared" si="7"/>
        <v>0</v>
      </c>
      <c r="Q29" s="107"/>
      <c r="R29" s="138"/>
      <c r="S29" s="134"/>
      <c r="T29" s="137"/>
      <c r="U29" s="136"/>
      <c r="V29" s="9"/>
    </row>
    <row r="30" spans="1:22" s="6" customFormat="1" ht="21.75" customHeight="1" x14ac:dyDescent="0.2">
      <c r="A30" s="17">
        <v>20</v>
      </c>
      <c r="C30" s="19" t="s">
        <v>48</v>
      </c>
      <c r="D30" s="54" t="s">
        <v>0</v>
      </c>
      <c r="E30" s="78"/>
      <c r="F30" s="98">
        <v>1</v>
      </c>
      <c r="G30" s="78"/>
      <c r="H30" s="97">
        <v>1</v>
      </c>
      <c r="I30" s="78"/>
      <c r="J30" s="97">
        <v>1</v>
      </c>
      <c r="K30" s="78"/>
      <c r="L30" s="97">
        <v>1</v>
      </c>
      <c r="M30" s="78"/>
      <c r="N30" s="97">
        <v>1</v>
      </c>
      <c r="O30" s="86">
        <f t="shared" si="6"/>
        <v>0</v>
      </c>
      <c r="P30" s="87">
        <f t="shared" si="7"/>
        <v>0</v>
      </c>
      <c r="Q30" s="107"/>
      <c r="R30" s="138"/>
      <c r="S30" s="134">
        <f>SUM(O28:O30)</f>
        <v>0</v>
      </c>
      <c r="T30" s="135">
        <f>SUM(P28:P30)</f>
        <v>0</v>
      </c>
      <c r="U30" s="136"/>
      <c r="V30" s="9"/>
    </row>
    <row r="31" spans="1:22" s="6" customFormat="1" ht="21.75" customHeight="1" x14ac:dyDescent="0.25">
      <c r="A31" s="33"/>
      <c r="B31" s="25" t="s">
        <v>23</v>
      </c>
      <c r="C31" s="32"/>
      <c r="D31" s="7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84"/>
      <c r="P31" s="85"/>
      <c r="Q31" s="101"/>
      <c r="R31" s="133"/>
      <c r="S31" s="134"/>
      <c r="T31" s="137"/>
      <c r="U31" s="136"/>
      <c r="V31" s="9"/>
    </row>
    <row r="32" spans="1:22" s="6" customFormat="1" ht="21.75" customHeight="1" x14ac:dyDescent="0.2">
      <c r="A32" s="17">
        <v>21</v>
      </c>
      <c r="B32" s="11" t="s">
        <v>17</v>
      </c>
      <c r="C32" s="19" t="s">
        <v>9</v>
      </c>
      <c r="D32" s="54" t="s">
        <v>0</v>
      </c>
      <c r="E32" s="79"/>
      <c r="F32" s="28">
        <v>35000</v>
      </c>
      <c r="G32" s="79"/>
      <c r="H32" s="28">
        <v>35000</v>
      </c>
      <c r="I32" s="79"/>
      <c r="J32" s="28">
        <v>35000</v>
      </c>
      <c r="K32" s="79"/>
      <c r="L32" s="28">
        <v>35000</v>
      </c>
      <c r="M32" s="79"/>
      <c r="N32" s="28">
        <v>35000</v>
      </c>
      <c r="O32" s="86">
        <f>(E32*F32)+(G32*H32)+(I32*J32)</f>
        <v>0</v>
      </c>
      <c r="P32" s="87">
        <f t="shared" ref="P32:P36" si="8">O32+(K32*L32)+(M32*N32)</f>
        <v>0</v>
      </c>
      <c r="Q32" s="107"/>
      <c r="R32" s="138"/>
      <c r="S32" s="134"/>
      <c r="T32" s="137"/>
      <c r="U32" s="136"/>
      <c r="V32" s="9"/>
    </row>
    <row r="33" spans="1:22" s="6" customFormat="1" ht="21.75" customHeight="1" x14ac:dyDescent="0.2">
      <c r="A33" s="17">
        <v>22</v>
      </c>
      <c r="B33" s="11"/>
      <c r="C33" s="105" t="s">
        <v>62</v>
      </c>
      <c r="D33" s="54" t="s">
        <v>0</v>
      </c>
      <c r="E33" s="79"/>
      <c r="F33" s="28">
        <v>5000</v>
      </c>
      <c r="G33" s="79"/>
      <c r="H33" s="28">
        <v>5000</v>
      </c>
      <c r="I33" s="79"/>
      <c r="J33" s="28">
        <v>5000</v>
      </c>
      <c r="K33" s="79"/>
      <c r="L33" s="28">
        <v>5000</v>
      </c>
      <c r="M33" s="79"/>
      <c r="N33" s="28">
        <v>5000</v>
      </c>
      <c r="O33" s="86">
        <f>(E33*F33)+(G33*H33)+(I33*J33)</f>
        <v>0</v>
      </c>
      <c r="P33" s="87">
        <f t="shared" ref="P33" si="9">O33+(K33*L33)+(M33*N33)</f>
        <v>0</v>
      </c>
      <c r="Q33" s="107"/>
      <c r="R33" s="138"/>
      <c r="S33" s="134"/>
      <c r="T33" s="137"/>
      <c r="U33" s="136"/>
      <c r="V33" s="9"/>
    </row>
    <row r="34" spans="1:22" s="6" customFormat="1" ht="21.75" customHeight="1" x14ac:dyDescent="0.2">
      <c r="A34" s="17">
        <v>23</v>
      </c>
      <c r="C34" s="19" t="s">
        <v>16</v>
      </c>
      <c r="D34" s="54" t="s">
        <v>0</v>
      </c>
      <c r="E34" s="79"/>
      <c r="F34" s="28">
        <v>40000</v>
      </c>
      <c r="G34" s="79"/>
      <c r="H34" s="28">
        <v>40000</v>
      </c>
      <c r="I34" s="79"/>
      <c r="J34" s="28">
        <v>40000</v>
      </c>
      <c r="K34" s="79"/>
      <c r="L34" s="28">
        <v>40000</v>
      </c>
      <c r="M34" s="79"/>
      <c r="N34" s="28">
        <v>40000</v>
      </c>
      <c r="O34" s="86">
        <f t="shared" ref="O34:O36" si="10">(E34*F34)+(G34*H34)+(I34*J34)</f>
        <v>0</v>
      </c>
      <c r="P34" s="87">
        <f t="shared" si="8"/>
        <v>0</v>
      </c>
      <c r="Q34" s="107"/>
      <c r="R34" s="138"/>
      <c r="S34" s="134"/>
      <c r="T34" s="137"/>
      <c r="U34" s="136"/>
      <c r="V34" s="9"/>
    </row>
    <row r="35" spans="1:22" s="6" customFormat="1" ht="21.75" customHeight="1" x14ac:dyDescent="0.2">
      <c r="A35" s="17">
        <v>34</v>
      </c>
      <c r="C35" s="19" t="s">
        <v>12</v>
      </c>
      <c r="D35" s="54" t="s">
        <v>0</v>
      </c>
      <c r="E35" s="79"/>
      <c r="F35" s="28">
        <v>40000</v>
      </c>
      <c r="G35" s="79"/>
      <c r="H35" s="28">
        <v>40000</v>
      </c>
      <c r="I35" s="79"/>
      <c r="J35" s="28">
        <v>40000</v>
      </c>
      <c r="K35" s="79"/>
      <c r="L35" s="28">
        <v>40000</v>
      </c>
      <c r="M35" s="79"/>
      <c r="N35" s="28">
        <v>40000</v>
      </c>
      <c r="O35" s="86">
        <f t="shared" si="10"/>
        <v>0</v>
      </c>
      <c r="P35" s="87">
        <f t="shared" si="8"/>
        <v>0</v>
      </c>
      <c r="Q35" s="107"/>
      <c r="R35" s="138"/>
      <c r="S35" s="134"/>
      <c r="T35" s="137"/>
      <c r="U35" s="136"/>
      <c r="V35" s="9"/>
    </row>
    <row r="36" spans="1:22" s="6" customFormat="1" ht="21.75" customHeight="1" x14ac:dyDescent="0.2">
      <c r="A36" s="17">
        <v>25</v>
      </c>
      <c r="C36" s="19" t="s">
        <v>13</v>
      </c>
      <c r="D36" s="54" t="s">
        <v>0</v>
      </c>
      <c r="E36" s="79"/>
      <c r="F36" s="28">
        <v>7500</v>
      </c>
      <c r="G36" s="79"/>
      <c r="H36" s="28">
        <v>7500</v>
      </c>
      <c r="I36" s="79"/>
      <c r="J36" s="28">
        <v>7500</v>
      </c>
      <c r="K36" s="79"/>
      <c r="L36" s="28">
        <v>7500</v>
      </c>
      <c r="M36" s="79"/>
      <c r="N36" s="28">
        <v>7500</v>
      </c>
      <c r="O36" s="86">
        <f t="shared" si="10"/>
        <v>0</v>
      </c>
      <c r="P36" s="87">
        <f t="shared" si="8"/>
        <v>0</v>
      </c>
      <c r="Q36" s="107"/>
      <c r="R36" s="138"/>
      <c r="S36" s="134"/>
      <c r="T36" s="137"/>
      <c r="U36" s="139"/>
    </row>
    <row r="37" spans="1:22" s="6" customFormat="1" ht="21.75" customHeight="1" x14ac:dyDescent="0.2">
      <c r="A37" s="17">
        <v>26</v>
      </c>
      <c r="C37" s="19" t="s">
        <v>48</v>
      </c>
      <c r="D37" s="54" t="s">
        <v>0</v>
      </c>
      <c r="E37" s="79"/>
      <c r="F37" s="28">
        <v>30000</v>
      </c>
      <c r="G37" s="79"/>
      <c r="H37" s="28">
        <v>30000</v>
      </c>
      <c r="I37" s="79"/>
      <c r="J37" s="28">
        <v>30000</v>
      </c>
      <c r="K37" s="79"/>
      <c r="L37" s="28">
        <v>30000</v>
      </c>
      <c r="M37" s="79"/>
      <c r="N37" s="28">
        <v>30000</v>
      </c>
      <c r="O37" s="86">
        <f t="shared" ref="O37" si="11">(E37*F37)+(G37*H37)+(I37*J37)</f>
        <v>0</v>
      </c>
      <c r="P37" s="87">
        <f t="shared" ref="P37" si="12">O37+(K37*L37)+(M37*N37)</f>
        <v>0</v>
      </c>
      <c r="Q37" s="107"/>
      <c r="R37" s="138"/>
      <c r="S37" s="134">
        <f>SUM(O32:O37)</f>
        <v>0</v>
      </c>
      <c r="T37" s="135">
        <f>SUM(P32:P37)</f>
        <v>0</v>
      </c>
      <c r="U37" s="139"/>
    </row>
    <row r="38" spans="1:22" s="6" customFormat="1" ht="21.75" customHeight="1" x14ac:dyDescent="0.25">
      <c r="A38" s="33"/>
      <c r="B38" s="25" t="s">
        <v>18</v>
      </c>
      <c r="C38" s="32"/>
      <c r="D38" s="70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84"/>
      <c r="P38" s="85"/>
      <c r="Q38" s="101"/>
      <c r="R38" s="133"/>
      <c r="S38" s="134"/>
      <c r="T38" s="137"/>
      <c r="U38" s="136"/>
      <c r="V38" s="9"/>
    </row>
    <row r="39" spans="1:22" s="6" customFormat="1" ht="21.75" customHeight="1" x14ac:dyDescent="0.2">
      <c r="A39" s="17">
        <v>27</v>
      </c>
      <c r="B39" s="94" t="s">
        <v>50</v>
      </c>
      <c r="C39" s="19" t="s">
        <v>27</v>
      </c>
      <c r="D39" s="71" t="s">
        <v>35</v>
      </c>
      <c r="E39" s="89"/>
      <c r="F39" s="99"/>
      <c r="G39" s="89"/>
      <c r="H39" s="99"/>
      <c r="I39" s="89"/>
      <c r="J39" s="99"/>
      <c r="K39" s="89"/>
      <c r="L39" s="99"/>
      <c r="M39" s="89"/>
      <c r="N39" s="99"/>
      <c r="O39" s="86">
        <f>(E39*F39)+(G39*H39)+(I39*J39)</f>
        <v>0</v>
      </c>
      <c r="P39" s="87">
        <f t="shared" ref="P39:P42" si="13">O39+(K39*L39)+(M39*N39)</f>
        <v>0</v>
      </c>
      <c r="Q39" s="92"/>
      <c r="R39" s="133"/>
      <c r="S39" s="134"/>
      <c r="T39" s="137"/>
      <c r="U39" s="136"/>
      <c r="V39" s="9"/>
    </row>
    <row r="40" spans="1:22" s="6" customFormat="1" ht="21.75" customHeight="1" x14ac:dyDescent="0.2">
      <c r="A40" s="17">
        <v>28</v>
      </c>
      <c r="B40" s="11"/>
      <c r="C40" s="19" t="s">
        <v>29</v>
      </c>
      <c r="D40" s="54" t="s">
        <v>0</v>
      </c>
      <c r="E40" s="78"/>
      <c r="F40" s="28">
        <v>40000</v>
      </c>
      <c r="G40" s="78"/>
      <c r="H40" s="28">
        <v>40000</v>
      </c>
      <c r="I40" s="78"/>
      <c r="J40" s="28">
        <v>40000</v>
      </c>
      <c r="K40" s="78"/>
      <c r="L40" s="28">
        <v>40000</v>
      </c>
      <c r="M40" s="78"/>
      <c r="N40" s="28">
        <v>40000</v>
      </c>
      <c r="O40" s="86">
        <f>(E40*F40)+(G40*H40)+(I40*J40)</f>
        <v>0</v>
      </c>
      <c r="P40" s="87">
        <f t="shared" si="13"/>
        <v>0</v>
      </c>
      <c r="Q40" s="107"/>
      <c r="R40" s="138"/>
      <c r="S40" s="134"/>
      <c r="T40" s="137"/>
      <c r="U40" s="136"/>
      <c r="V40" s="9"/>
    </row>
    <row r="41" spans="1:22" s="6" customFormat="1" ht="21.75" customHeight="1" x14ac:dyDescent="0.2">
      <c r="A41" s="17">
        <v>29</v>
      </c>
      <c r="C41" s="105" t="s">
        <v>63</v>
      </c>
      <c r="D41" s="54" t="s">
        <v>0</v>
      </c>
      <c r="E41" s="78"/>
      <c r="F41" s="28">
        <v>7500</v>
      </c>
      <c r="G41" s="78"/>
      <c r="H41" s="28">
        <v>7500</v>
      </c>
      <c r="I41" s="78"/>
      <c r="J41" s="28">
        <v>7500</v>
      </c>
      <c r="K41" s="78"/>
      <c r="L41" s="28">
        <v>7500</v>
      </c>
      <c r="M41" s="78"/>
      <c r="N41" s="28">
        <v>7500</v>
      </c>
      <c r="O41" s="86">
        <f t="shared" ref="O41" si="14">(E41*F41)+(G41*H41)+(I41*J41)</f>
        <v>0</v>
      </c>
      <c r="P41" s="87">
        <f t="shared" si="13"/>
        <v>0</v>
      </c>
      <c r="Q41" s="107"/>
      <c r="R41" s="138"/>
      <c r="S41" s="134">
        <f>SUM(O40:O41)</f>
        <v>0</v>
      </c>
      <c r="T41" s="135">
        <f>SUM(P40:P41)</f>
        <v>0</v>
      </c>
      <c r="U41" s="139"/>
    </row>
    <row r="42" spans="1:22" s="6" customFormat="1" ht="21.75" customHeight="1" thickBot="1" x14ac:dyDescent="0.25">
      <c r="A42" s="38">
        <v>30</v>
      </c>
      <c r="B42" s="35"/>
      <c r="C42" s="36" t="s">
        <v>28</v>
      </c>
      <c r="D42" s="72" t="s">
        <v>14</v>
      </c>
      <c r="E42" s="88"/>
      <c r="F42" s="73">
        <v>3</v>
      </c>
      <c r="G42" s="88"/>
      <c r="H42" s="73">
        <v>3</v>
      </c>
      <c r="I42" s="88"/>
      <c r="J42" s="73">
        <v>3</v>
      </c>
      <c r="K42" s="88"/>
      <c r="L42" s="73">
        <v>3</v>
      </c>
      <c r="M42" s="88"/>
      <c r="N42" s="73">
        <v>3</v>
      </c>
      <c r="O42" s="82">
        <f>(E42*F42)+(G42*H42)+(I42*J42)</f>
        <v>0</v>
      </c>
      <c r="P42" s="83">
        <f t="shared" si="13"/>
        <v>0</v>
      </c>
      <c r="Q42" s="107"/>
      <c r="R42" s="133"/>
      <c r="S42" s="134"/>
      <c r="T42" s="135"/>
      <c r="U42" s="136"/>
    </row>
    <row r="43" spans="1:22" s="6" customFormat="1" ht="21.75" customHeight="1" x14ac:dyDescent="0.25">
      <c r="A43" s="33"/>
      <c r="B43" s="25" t="s">
        <v>23</v>
      </c>
      <c r="C43" s="167" t="s">
        <v>31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84"/>
      <c r="P43" s="85"/>
      <c r="Q43" s="101"/>
      <c r="R43" s="133"/>
      <c r="S43" s="134"/>
      <c r="T43" s="137"/>
      <c r="U43" s="136"/>
      <c r="V43" s="9"/>
    </row>
    <row r="44" spans="1:22" s="6" customFormat="1" ht="21.75" customHeight="1" x14ac:dyDescent="0.2">
      <c r="A44" s="17">
        <v>31</v>
      </c>
      <c r="B44" s="11" t="s">
        <v>17</v>
      </c>
      <c r="C44" s="19" t="s">
        <v>9</v>
      </c>
      <c r="D44" s="54" t="s">
        <v>0</v>
      </c>
      <c r="E44" s="79"/>
      <c r="F44" s="28">
        <v>20000</v>
      </c>
      <c r="G44" s="79"/>
      <c r="H44" s="28">
        <v>20000</v>
      </c>
      <c r="I44" s="79"/>
      <c r="J44" s="28">
        <v>20000</v>
      </c>
      <c r="K44" s="79"/>
      <c r="L44" s="28">
        <v>20000</v>
      </c>
      <c r="M44" s="79"/>
      <c r="N44" s="28">
        <v>20000</v>
      </c>
      <c r="O44" s="86">
        <f>(E44*F44)+(G44*H44)+(I44*J44)</f>
        <v>0</v>
      </c>
      <c r="P44" s="87">
        <f t="shared" ref="P44:P45" si="15">O44+(K44*L44)+(M44*N44)</f>
        <v>0</v>
      </c>
      <c r="Q44" s="107"/>
      <c r="R44" s="138"/>
      <c r="S44" s="134"/>
      <c r="T44" s="137"/>
      <c r="U44" s="136"/>
      <c r="V44" s="9"/>
    </row>
    <row r="45" spans="1:22" s="6" customFormat="1" ht="21.75" customHeight="1" x14ac:dyDescent="0.2">
      <c r="A45" s="17">
        <v>32</v>
      </c>
      <c r="C45" s="19" t="s">
        <v>16</v>
      </c>
      <c r="D45" s="54" t="s">
        <v>0</v>
      </c>
      <c r="E45" s="79"/>
      <c r="F45" s="28">
        <v>35000</v>
      </c>
      <c r="G45" s="79"/>
      <c r="H45" s="28">
        <v>35000</v>
      </c>
      <c r="I45" s="79"/>
      <c r="J45" s="28">
        <v>35000</v>
      </c>
      <c r="K45" s="79"/>
      <c r="L45" s="28">
        <v>35000</v>
      </c>
      <c r="M45" s="79"/>
      <c r="N45" s="28">
        <v>35000</v>
      </c>
      <c r="O45" s="86">
        <f t="shared" ref="O45" si="16">(E45*F45)+(G45*H45)+(I45*J45)</f>
        <v>0</v>
      </c>
      <c r="P45" s="87">
        <f t="shared" si="15"/>
        <v>0</v>
      </c>
      <c r="Q45" s="107"/>
      <c r="R45" s="138"/>
      <c r="S45" s="134">
        <f>SUM(O44:O45)</f>
        <v>0</v>
      </c>
      <c r="T45" s="135">
        <f>SUM(P44:P45)</f>
        <v>0</v>
      </c>
      <c r="U45" s="136"/>
      <c r="V45" s="9"/>
    </row>
    <row r="46" spans="1:22" ht="21.75" customHeight="1" x14ac:dyDescent="0.2">
      <c r="A46" s="43">
        <v>33</v>
      </c>
      <c r="C46" s="42" t="s">
        <v>32</v>
      </c>
      <c r="D46" s="55" t="s">
        <v>14</v>
      </c>
      <c r="E46" s="80"/>
      <c r="F46" s="100">
        <v>1</v>
      </c>
      <c r="G46" s="80"/>
      <c r="H46" s="100">
        <v>1</v>
      </c>
      <c r="I46" s="80"/>
      <c r="J46" s="100">
        <v>1</v>
      </c>
      <c r="K46" s="80"/>
      <c r="L46" s="100">
        <v>1</v>
      </c>
      <c r="M46" s="80"/>
      <c r="N46" s="100">
        <v>1</v>
      </c>
      <c r="O46" s="86">
        <f t="shared" ref="O46" si="17">(E46*F46)+(G46*H46)+(I46*J46)</f>
        <v>0</v>
      </c>
      <c r="P46" s="87">
        <f t="shared" ref="P46" si="18">O46+(K46*L46)+(M46*N46)</f>
        <v>0</v>
      </c>
      <c r="Q46" s="107"/>
      <c r="R46" s="140"/>
      <c r="S46" s="134"/>
      <c r="T46" s="135"/>
      <c r="U46" s="118"/>
    </row>
    <row r="47" spans="1:22" s="6" customFormat="1" ht="21.75" customHeight="1" thickBot="1" x14ac:dyDescent="0.3">
      <c r="A47" s="166" t="s">
        <v>33</v>
      </c>
      <c r="B47" s="166"/>
      <c r="C47" s="166"/>
      <c r="D47" s="166"/>
      <c r="E47" s="166"/>
      <c r="F47" s="166"/>
      <c r="G47" s="176" t="s">
        <v>43</v>
      </c>
      <c r="H47" s="174"/>
      <c r="I47" s="81" t="s">
        <v>44</v>
      </c>
      <c r="J47" s="174" t="s">
        <v>45</v>
      </c>
      <c r="K47" s="175"/>
      <c r="L47" s="74"/>
      <c r="M47" s="74"/>
      <c r="N47" s="74"/>
      <c r="O47" s="75"/>
      <c r="P47" s="76"/>
      <c r="Q47" s="101"/>
      <c r="R47" s="133"/>
      <c r="S47" s="134"/>
      <c r="T47" s="137"/>
      <c r="U47" s="136"/>
      <c r="V47" s="9"/>
    </row>
    <row r="48" spans="1:22" s="6" customFormat="1" ht="21.75" customHeight="1" x14ac:dyDescent="0.2">
      <c r="A48" s="17"/>
      <c r="B48" s="171" t="s">
        <v>34</v>
      </c>
      <c r="C48" s="164"/>
      <c r="D48" s="54" t="s">
        <v>35</v>
      </c>
      <c r="E48" s="103"/>
      <c r="F48" s="24"/>
      <c r="G48" s="172" t="s">
        <v>39</v>
      </c>
      <c r="H48" s="173"/>
      <c r="I48" s="110">
        <f>O7+O23+O39</f>
        <v>0</v>
      </c>
      <c r="J48" s="181">
        <f>P7+P23+P39</f>
        <v>0</v>
      </c>
      <c r="K48" s="182"/>
      <c r="L48" s="169" t="s">
        <v>47</v>
      </c>
      <c r="M48" s="170"/>
      <c r="N48" s="170"/>
      <c r="O48" s="148">
        <f>SUM(O7:O47)</f>
        <v>0</v>
      </c>
      <c r="P48" s="148">
        <f>SUM(P7:P47)</f>
        <v>0</v>
      </c>
      <c r="Q48" s="149"/>
      <c r="R48" s="141"/>
      <c r="S48" s="134"/>
      <c r="T48" s="137"/>
      <c r="U48" s="136"/>
      <c r="V48" s="9"/>
    </row>
    <row r="49" spans="2:21" ht="21.75" customHeight="1" x14ac:dyDescent="0.2">
      <c r="B49" s="163" t="s">
        <v>36</v>
      </c>
      <c r="C49" s="164"/>
      <c r="D49" s="55" t="s">
        <v>35</v>
      </c>
      <c r="E49" s="104"/>
      <c r="F49" s="45"/>
      <c r="G49" s="172" t="s">
        <v>40</v>
      </c>
      <c r="H49" s="173"/>
      <c r="I49" s="111">
        <f>S14+S30</f>
        <v>0</v>
      </c>
      <c r="J49" s="183">
        <f>T14+T30</f>
        <v>0</v>
      </c>
      <c r="K49" s="184"/>
      <c r="L49" s="143"/>
      <c r="M49" s="144"/>
      <c r="N49" s="143"/>
      <c r="O49" s="146"/>
      <c r="P49" s="146"/>
      <c r="Q49" s="147"/>
      <c r="R49" s="142"/>
      <c r="S49" s="134"/>
      <c r="T49" s="137"/>
      <c r="U49" s="118"/>
    </row>
    <row r="50" spans="2:21" ht="21.75" customHeight="1" x14ac:dyDescent="0.2">
      <c r="B50" s="163" t="s">
        <v>37</v>
      </c>
      <c r="C50" s="164"/>
      <c r="D50" s="55" t="s">
        <v>0</v>
      </c>
      <c r="E50" s="104"/>
      <c r="F50" s="45"/>
      <c r="G50" s="172" t="s">
        <v>41</v>
      </c>
      <c r="H50" s="173"/>
      <c r="I50" s="111">
        <f>S21+S37+S45</f>
        <v>0</v>
      </c>
      <c r="J50" s="183">
        <f>T21+T37+T45</f>
        <v>0</v>
      </c>
      <c r="K50" s="184"/>
      <c r="L50" s="143"/>
      <c r="M50" s="144"/>
      <c r="N50" s="143"/>
      <c r="O50" s="146"/>
      <c r="P50" s="146"/>
      <c r="Q50" s="147"/>
      <c r="R50" s="142"/>
      <c r="S50" s="134"/>
      <c r="T50" s="137"/>
      <c r="U50" s="118"/>
    </row>
    <row r="51" spans="2:21" ht="21.75" customHeight="1" x14ac:dyDescent="0.2">
      <c r="B51" s="163" t="s">
        <v>38</v>
      </c>
      <c r="C51" s="164"/>
      <c r="D51" s="55" t="s">
        <v>0</v>
      </c>
      <c r="E51" s="104"/>
      <c r="F51" s="45"/>
      <c r="G51" s="172" t="s">
        <v>42</v>
      </c>
      <c r="H51" s="173"/>
      <c r="I51" s="111">
        <f>S25+S41</f>
        <v>0</v>
      </c>
      <c r="J51" s="183">
        <f>T25+T41</f>
        <v>0</v>
      </c>
      <c r="K51" s="184"/>
      <c r="L51" s="143"/>
      <c r="M51" s="144"/>
      <c r="N51" s="143"/>
      <c r="O51" s="146"/>
      <c r="P51" s="146"/>
      <c r="Q51" s="150"/>
      <c r="R51" s="142"/>
      <c r="S51" s="134"/>
      <c r="T51" s="137"/>
      <c r="U51" s="118"/>
    </row>
    <row r="52" spans="2:21" ht="21.75" customHeight="1" x14ac:dyDescent="0.2">
      <c r="B52" s="165" t="s">
        <v>49</v>
      </c>
      <c r="C52" s="164"/>
      <c r="D52" s="55" t="s">
        <v>0</v>
      </c>
      <c r="E52" s="104"/>
      <c r="F52" s="45"/>
      <c r="G52" s="187" t="s">
        <v>46</v>
      </c>
      <c r="H52" s="188"/>
      <c r="I52" s="112">
        <f>O26+O42+O46</f>
        <v>0</v>
      </c>
      <c r="J52" s="185">
        <f>P26+P42+P46</f>
        <v>0</v>
      </c>
      <c r="K52" s="186"/>
      <c r="L52" s="143"/>
      <c r="M52" s="144"/>
      <c r="N52" s="143"/>
      <c r="O52" s="146"/>
      <c r="P52" s="146"/>
      <c r="Q52" s="147"/>
      <c r="R52" s="142"/>
      <c r="S52" s="134"/>
      <c r="T52" s="137"/>
      <c r="U52" s="118"/>
    </row>
    <row r="53" spans="2:21" ht="21.75" customHeight="1" x14ac:dyDescent="0.2">
      <c r="B53" s="7"/>
      <c r="C53" s="49"/>
      <c r="D53" s="143"/>
      <c r="E53" s="144"/>
      <c r="F53" s="145"/>
      <c r="G53" s="146"/>
      <c r="H53" s="177">
        <f>SUM(I48:I52)</f>
        <v>0</v>
      </c>
      <c r="I53" s="178"/>
      <c r="J53" s="179">
        <f>SUM(J48:J52)</f>
        <v>0</v>
      </c>
      <c r="K53" s="180"/>
      <c r="L53" s="143"/>
      <c r="M53" s="144"/>
      <c r="N53" s="143"/>
      <c r="O53" s="146"/>
      <c r="P53" s="146"/>
      <c r="Q53" s="147"/>
      <c r="R53" s="142"/>
      <c r="S53" s="134"/>
      <c r="T53" s="137"/>
      <c r="U53" s="118"/>
    </row>
    <row r="54" spans="2:21" ht="12.75" customHeight="1" x14ac:dyDescent="0.25">
      <c r="B54" s="7"/>
      <c r="C54" s="57"/>
      <c r="D54" s="143"/>
      <c r="E54" s="144"/>
      <c r="F54" s="145"/>
      <c r="G54" s="146"/>
      <c r="H54" s="143"/>
      <c r="I54" s="144"/>
      <c r="J54" s="143"/>
      <c r="K54" s="144"/>
      <c r="L54" s="143"/>
      <c r="M54" s="144"/>
      <c r="N54" s="143"/>
      <c r="O54" s="146"/>
      <c r="P54" s="146"/>
      <c r="Q54" s="147"/>
      <c r="R54" s="142"/>
      <c r="S54" s="134"/>
      <c r="T54" s="137"/>
      <c r="U54" s="118"/>
    </row>
    <row r="55" spans="2:21" ht="12.75" customHeight="1" x14ac:dyDescent="0.2">
      <c r="B55" s="7"/>
      <c r="C55" s="49"/>
      <c r="D55" s="143"/>
      <c r="E55" s="144"/>
      <c r="F55" s="145"/>
      <c r="G55" s="146"/>
      <c r="H55" s="143"/>
      <c r="I55" s="144"/>
      <c r="J55" s="143"/>
      <c r="K55" s="144"/>
      <c r="L55" s="143"/>
      <c r="M55" s="144"/>
      <c r="N55" s="143"/>
      <c r="O55" s="146"/>
      <c r="P55" s="146"/>
      <c r="Q55" s="147"/>
      <c r="R55" s="142"/>
      <c r="S55" s="134"/>
      <c r="T55" s="137"/>
    </row>
    <row r="56" spans="2:21" ht="12.75" customHeight="1" x14ac:dyDescent="0.2">
      <c r="B56" s="7"/>
      <c r="C56" s="49"/>
      <c r="D56" s="143"/>
      <c r="E56" s="144"/>
      <c r="F56" s="145"/>
      <c r="G56" s="146"/>
      <c r="H56" s="143"/>
      <c r="I56" s="144"/>
      <c r="J56" s="143"/>
      <c r="K56" s="144"/>
      <c r="L56" s="143"/>
      <c r="M56" s="144"/>
      <c r="N56" s="143"/>
      <c r="O56" s="146"/>
      <c r="P56" s="146"/>
      <c r="Q56" s="147"/>
      <c r="R56" s="142"/>
      <c r="S56" s="134"/>
      <c r="T56" s="137"/>
    </row>
    <row r="57" spans="2:21" ht="12.75" customHeight="1" x14ac:dyDescent="0.2">
      <c r="B57" s="7"/>
      <c r="C57" s="49"/>
      <c r="D57" s="143"/>
      <c r="E57" s="144"/>
      <c r="F57" s="145"/>
      <c r="G57" s="146"/>
      <c r="H57" s="143"/>
      <c r="I57" s="144"/>
      <c r="J57" s="143"/>
      <c r="K57" s="144"/>
      <c r="L57" s="143"/>
      <c r="M57" s="144"/>
      <c r="N57" s="143"/>
      <c r="O57" s="146"/>
      <c r="P57" s="146"/>
      <c r="Q57" s="147"/>
      <c r="R57" s="142"/>
      <c r="S57" s="134"/>
      <c r="T57" s="137"/>
    </row>
    <row r="58" spans="2:21" ht="12.75" customHeight="1" x14ac:dyDescent="0.2">
      <c r="B58" s="7"/>
      <c r="C58" s="49"/>
      <c r="D58" s="143"/>
      <c r="E58" s="144"/>
      <c r="F58" s="145"/>
      <c r="G58" s="146"/>
      <c r="H58" s="143"/>
      <c r="I58" s="144"/>
      <c r="J58" s="143"/>
      <c r="K58" s="144"/>
      <c r="L58" s="143"/>
      <c r="M58" s="144"/>
      <c r="N58" s="143"/>
      <c r="O58" s="146"/>
      <c r="P58" s="146"/>
      <c r="Q58" s="147"/>
      <c r="R58" s="142"/>
      <c r="S58" s="134"/>
      <c r="T58" s="137"/>
    </row>
    <row r="59" spans="2:21" ht="12.75" customHeight="1" x14ac:dyDescent="0.2">
      <c r="B59" s="7"/>
      <c r="C59" s="49"/>
      <c r="D59" s="143"/>
      <c r="E59" s="144"/>
      <c r="F59" s="145"/>
      <c r="G59" s="146"/>
      <c r="H59" s="143"/>
      <c r="I59" s="144"/>
      <c r="J59" s="143"/>
      <c r="K59" s="144"/>
      <c r="L59" s="143"/>
      <c r="M59" s="144"/>
      <c r="N59" s="143"/>
      <c r="O59" s="146"/>
      <c r="P59" s="146"/>
      <c r="Q59" s="147"/>
      <c r="R59" s="142"/>
      <c r="S59" s="134"/>
      <c r="T59" s="137"/>
    </row>
    <row r="60" spans="2:21" ht="12.75" customHeight="1" x14ac:dyDescent="0.2">
      <c r="B60" s="7"/>
      <c r="C60" s="49"/>
      <c r="D60" s="143"/>
      <c r="E60" s="144"/>
      <c r="F60" s="145"/>
      <c r="G60" s="146"/>
      <c r="H60" s="143"/>
      <c r="I60" s="144"/>
      <c r="J60" s="143"/>
      <c r="K60" s="144"/>
      <c r="L60" s="143"/>
      <c r="M60" s="144"/>
      <c r="N60" s="143"/>
      <c r="O60" s="146"/>
      <c r="P60" s="146"/>
      <c r="Q60" s="147"/>
      <c r="R60" s="142"/>
      <c r="S60" s="134"/>
      <c r="T60" s="137"/>
    </row>
    <row r="61" spans="2:21" ht="12.75" customHeight="1" x14ac:dyDescent="0.2">
      <c r="B61" s="7"/>
      <c r="C61" s="49"/>
      <c r="D61" s="143"/>
      <c r="E61" s="144"/>
      <c r="F61" s="145"/>
      <c r="G61" s="146"/>
      <c r="H61" s="143"/>
      <c r="I61" s="144"/>
      <c r="J61" s="143"/>
      <c r="K61" s="144"/>
      <c r="L61" s="143"/>
      <c r="M61" s="144"/>
      <c r="N61" s="143"/>
      <c r="O61" s="146"/>
      <c r="P61" s="146"/>
      <c r="Q61" s="147"/>
      <c r="R61" s="142"/>
      <c r="S61" s="134"/>
      <c r="T61" s="137"/>
    </row>
    <row r="62" spans="2:21" ht="12.75" customHeight="1" x14ac:dyDescent="0.2">
      <c r="B62" s="7"/>
      <c r="C62" s="49"/>
      <c r="D62" s="143"/>
      <c r="E62" s="144"/>
      <c r="F62" s="145"/>
      <c r="G62" s="146"/>
      <c r="H62" s="143"/>
      <c r="I62" s="144"/>
      <c r="J62" s="143"/>
      <c r="K62" s="144"/>
      <c r="L62" s="143"/>
      <c r="M62" s="144"/>
      <c r="N62" s="143"/>
      <c r="O62" s="146"/>
      <c r="P62" s="146"/>
      <c r="Q62" s="147"/>
      <c r="R62" s="142"/>
      <c r="S62" s="134"/>
      <c r="T62" s="137"/>
    </row>
    <row r="63" spans="2:21" ht="12.75" customHeight="1" x14ac:dyDescent="0.2">
      <c r="B63" s="7"/>
      <c r="C63" s="49"/>
      <c r="D63" s="143"/>
      <c r="E63" s="144"/>
      <c r="F63" s="145"/>
      <c r="G63" s="146"/>
      <c r="H63" s="143"/>
      <c r="I63" s="144"/>
      <c r="J63" s="143"/>
      <c r="K63" s="144"/>
      <c r="L63" s="143"/>
      <c r="M63" s="144"/>
      <c r="N63" s="143"/>
      <c r="O63" s="146"/>
      <c r="P63" s="146"/>
      <c r="Q63" s="147"/>
      <c r="R63" s="142"/>
      <c r="S63" s="134"/>
      <c r="T63" s="137"/>
    </row>
    <row r="64" spans="2:21" ht="12.75" customHeight="1" x14ac:dyDescent="0.2">
      <c r="B64" s="7"/>
      <c r="C64" s="49"/>
      <c r="D64" s="143"/>
      <c r="E64" s="144"/>
      <c r="F64" s="145"/>
      <c r="G64" s="146"/>
      <c r="H64" s="143"/>
      <c r="I64" s="144"/>
      <c r="J64" s="143"/>
      <c r="K64" s="144"/>
      <c r="L64" s="143"/>
      <c r="M64" s="144"/>
      <c r="N64" s="143"/>
      <c r="O64" s="146"/>
      <c r="P64" s="146"/>
      <c r="Q64" s="147"/>
      <c r="R64" s="142"/>
      <c r="S64" s="134"/>
      <c r="T64" s="137"/>
    </row>
    <row r="65" spans="2:18" ht="12.75" customHeight="1" x14ac:dyDescent="0.2">
      <c r="B65" s="7"/>
      <c r="C65" s="49"/>
      <c r="D65" s="50"/>
      <c r="E65" s="44"/>
      <c r="F65" s="45"/>
      <c r="G65" s="22"/>
      <c r="H65" s="46"/>
      <c r="I65" s="47"/>
      <c r="J65" s="46"/>
      <c r="K65" s="47"/>
      <c r="L65" s="46"/>
      <c r="M65" s="47"/>
      <c r="N65" s="46"/>
      <c r="O65" s="22"/>
      <c r="P65" s="22"/>
      <c r="Q65" s="67"/>
      <c r="R65" s="48"/>
    </row>
    <row r="66" spans="2:18" ht="12.75" customHeight="1" x14ac:dyDescent="0.2">
      <c r="B66" s="7"/>
      <c r="C66" s="49"/>
      <c r="D66" s="50"/>
      <c r="E66" s="44"/>
      <c r="F66" s="45"/>
      <c r="G66" s="22"/>
      <c r="H66" s="46"/>
      <c r="I66" s="47"/>
      <c r="J66" s="46"/>
      <c r="K66" s="47"/>
      <c r="L66" s="46"/>
      <c r="M66" s="47"/>
      <c r="N66" s="46"/>
      <c r="O66" s="22"/>
      <c r="P66" s="22"/>
      <c r="Q66" s="67"/>
      <c r="R66" s="48"/>
    </row>
    <row r="67" spans="2:18" ht="12.75" customHeight="1" x14ac:dyDescent="0.2">
      <c r="B67" s="7"/>
      <c r="C67" s="49"/>
      <c r="D67" s="50"/>
      <c r="E67" s="44"/>
      <c r="F67" s="45"/>
      <c r="G67" s="22"/>
      <c r="H67" s="46"/>
      <c r="I67" s="47"/>
      <c r="J67" s="46"/>
      <c r="K67" s="47"/>
      <c r="L67" s="46"/>
      <c r="M67" s="47"/>
      <c r="N67" s="46"/>
      <c r="O67" s="22"/>
      <c r="P67" s="22"/>
      <c r="Q67" s="67"/>
      <c r="R67" s="48"/>
    </row>
    <row r="68" spans="2:18" ht="12.75" customHeight="1" x14ac:dyDescent="0.2">
      <c r="B68" s="7"/>
      <c r="C68" s="49"/>
      <c r="D68" s="50"/>
      <c r="E68" s="44"/>
      <c r="F68" s="45"/>
      <c r="G68" s="22"/>
      <c r="H68" s="46"/>
      <c r="I68" s="47"/>
      <c r="J68" s="46"/>
      <c r="K68" s="47"/>
      <c r="L68" s="46"/>
      <c r="M68" s="47"/>
      <c r="N68" s="46"/>
      <c r="O68" s="22"/>
      <c r="P68" s="22"/>
      <c r="Q68" s="67"/>
      <c r="R68" s="48"/>
    </row>
    <row r="69" spans="2:18" ht="12.75" customHeight="1" x14ac:dyDescent="0.2">
      <c r="B69" s="7"/>
      <c r="C69" s="49"/>
      <c r="D69" s="50"/>
      <c r="E69" s="44"/>
      <c r="F69" s="45"/>
      <c r="G69" s="22"/>
      <c r="H69" s="46"/>
      <c r="I69" s="47"/>
      <c r="J69" s="46"/>
      <c r="K69" s="47"/>
      <c r="L69" s="46"/>
      <c r="M69" s="47"/>
      <c r="N69" s="46"/>
      <c r="O69" s="22"/>
      <c r="P69" s="22"/>
      <c r="Q69" s="67"/>
      <c r="R69" s="48"/>
    </row>
    <row r="70" spans="2:18" ht="12.75" customHeight="1" x14ac:dyDescent="0.2">
      <c r="B70" s="7"/>
      <c r="C70" s="49"/>
      <c r="D70" s="50"/>
      <c r="E70" s="44"/>
      <c r="F70" s="45"/>
      <c r="G70" s="22"/>
      <c r="H70" s="46"/>
      <c r="I70" s="47"/>
      <c r="J70" s="46"/>
      <c r="K70" s="47"/>
      <c r="L70" s="46"/>
      <c r="M70" s="47"/>
      <c r="N70" s="46"/>
      <c r="O70" s="22"/>
      <c r="P70" s="22"/>
      <c r="Q70" s="67"/>
      <c r="R70" s="48"/>
    </row>
    <row r="71" spans="2:18" ht="12.75" customHeight="1" x14ac:dyDescent="0.2">
      <c r="B71" s="7"/>
      <c r="C71" s="49"/>
      <c r="D71" s="50"/>
      <c r="E71" s="44"/>
      <c r="F71" s="45"/>
      <c r="G71" s="22"/>
      <c r="H71" s="46"/>
      <c r="I71" s="47"/>
      <c r="J71" s="46"/>
      <c r="K71" s="47"/>
      <c r="L71" s="46"/>
      <c r="M71" s="47"/>
      <c r="N71" s="46"/>
      <c r="O71" s="22"/>
      <c r="P71" s="22"/>
      <c r="Q71" s="67"/>
      <c r="R71" s="48"/>
    </row>
    <row r="72" spans="2:18" ht="12.75" customHeight="1" x14ac:dyDescent="0.2">
      <c r="B72" s="7"/>
      <c r="C72" s="49"/>
      <c r="D72" s="50"/>
      <c r="E72" s="44"/>
      <c r="F72" s="45"/>
      <c r="G72" s="22"/>
      <c r="H72" s="46"/>
      <c r="I72" s="47"/>
      <c r="J72" s="46"/>
      <c r="K72" s="47"/>
      <c r="L72" s="46"/>
      <c r="M72" s="47"/>
      <c r="N72" s="46"/>
      <c r="O72" s="22"/>
      <c r="P72" s="22"/>
      <c r="Q72" s="67"/>
      <c r="R72" s="48"/>
    </row>
    <row r="73" spans="2:18" ht="12.75" customHeight="1" x14ac:dyDescent="0.2">
      <c r="B73" s="7"/>
      <c r="C73" s="49"/>
      <c r="D73" s="50"/>
      <c r="E73" s="44"/>
      <c r="F73" s="45"/>
      <c r="G73" s="22"/>
      <c r="H73" s="46"/>
      <c r="I73" s="47"/>
      <c r="J73" s="46"/>
      <c r="K73" s="47"/>
      <c r="L73" s="46"/>
      <c r="M73" s="47"/>
      <c r="N73" s="46"/>
      <c r="O73" s="22"/>
      <c r="P73" s="22"/>
      <c r="Q73" s="67"/>
      <c r="R73" s="48"/>
    </row>
    <row r="74" spans="2:18" ht="12.75" customHeight="1" x14ac:dyDescent="0.2">
      <c r="B74" s="7"/>
      <c r="C74" s="49"/>
      <c r="D74" s="50"/>
      <c r="E74" s="44"/>
      <c r="F74" s="45"/>
      <c r="G74" s="22"/>
      <c r="H74" s="46"/>
      <c r="I74" s="47"/>
      <c r="J74" s="46"/>
      <c r="K74" s="47"/>
      <c r="L74" s="46"/>
      <c r="M74" s="47"/>
      <c r="N74" s="46"/>
      <c r="O74" s="22"/>
      <c r="P74" s="22"/>
      <c r="Q74" s="67"/>
      <c r="R74" s="48"/>
    </row>
    <row r="75" spans="2:18" ht="12.75" customHeight="1" x14ac:dyDescent="0.2">
      <c r="E75" s="44"/>
      <c r="G75" s="22"/>
      <c r="I75" s="47"/>
      <c r="K75" s="47"/>
      <c r="M75" s="47"/>
      <c r="O75" s="22"/>
      <c r="P75" s="22"/>
      <c r="Q75" s="67"/>
      <c r="R75" s="48"/>
    </row>
    <row r="76" spans="2:18" ht="12.75" customHeight="1" x14ac:dyDescent="0.2">
      <c r="E76" s="44"/>
      <c r="G76" s="22"/>
      <c r="I76" s="47"/>
      <c r="K76" s="47"/>
      <c r="M76" s="47"/>
      <c r="O76" s="22"/>
      <c r="P76" s="22"/>
      <c r="Q76" s="67"/>
      <c r="R76" s="48"/>
    </row>
    <row r="77" spans="2:18" ht="12.75" customHeight="1" x14ac:dyDescent="0.2">
      <c r="E77" s="44"/>
      <c r="G77" s="22"/>
      <c r="I77" s="47"/>
      <c r="K77" s="47"/>
      <c r="M77" s="47"/>
      <c r="O77" s="22"/>
      <c r="P77" s="22"/>
      <c r="Q77" s="67"/>
      <c r="R77" s="48"/>
    </row>
    <row r="78" spans="2:18" ht="12.75" customHeight="1" x14ac:dyDescent="0.2">
      <c r="E78" s="44"/>
      <c r="G78" s="22"/>
      <c r="I78" s="47"/>
      <c r="K78" s="47"/>
      <c r="M78" s="47"/>
      <c r="O78" s="22"/>
      <c r="P78" s="22"/>
      <c r="Q78" s="67"/>
      <c r="R78" s="48"/>
    </row>
    <row r="79" spans="2:18" ht="12.75" customHeight="1" x14ac:dyDescent="0.2">
      <c r="E79" s="44"/>
      <c r="G79" s="22"/>
      <c r="I79" s="47"/>
      <c r="K79" s="47"/>
      <c r="M79" s="47"/>
      <c r="O79" s="22"/>
      <c r="P79" s="22"/>
      <c r="Q79" s="67"/>
      <c r="R79" s="48"/>
    </row>
    <row r="80" spans="2:18" ht="12.75" customHeight="1" x14ac:dyDescent="0.2">
      <c r="E80" s="44"/>
      <c r="G80" s="22"/>
      <c r="I80" s="47"/>
      <c r="K80" s="47"/>
      <c r="M80" s="47"/>
      <c r="O80" s="22"/>
      <c r="P80" s="22"/>
      <c r="Q80" s="67"/>
      <c r="R80" s="48"/>
    </row>
    <row r="81" spans="5:18" ht="12.75" customHeight="1" x14ac:dyDescent="0.2">
      <c r="E81" s="44"/>
      <c r="G81" s="22"/>
      <c r="I81" s="47"/>
      <c r="K81" s="47"/>
      <c r="M81" s="47"/>
      <c r="O81" s="22"/>
      <c r="P81" s="22"/>
      <c r="Q81" s="67"/>
      <c r="R81" s="48"/>
    </row>
    <row r="82" spans="5:18" ht="12.75" customHeight="1" x14ac:dyDescent="0.2">
      <c r="E82" s="44"/>
      <c r="G82" s="22"/>
      <c r="I82" s="47"/>
      <c r="K82" s="47"/>
      <c r="M82" s="47"/>
      <c r="O82" s="22"/>
      <c r="P82" s="22"/>
      <c r="Q82" s="67"/>
      <c r="R82" s="48"/>
    </row>
    <row r="83" spans="5:18" ht="12.75" customHeight="1" x14ac:dyDescent="0.2">
      <c r="E83" s="44"/>
      <c r="G83" s="22"/>
      <c r="I83" s="47"/>
      <c r="K83" s="47"/>
      <c r="M83" s="47"/>
      <c r="O83" s="22"/>
      <c r="P83" s="22"/>
      <c r="Q83" s="67"/>
      <c r="R83" s="48"/>
    </row>
    <row r="84" spans="5:18" ht="12.75" customHeight="1" x14ac:dyDescent="0.2">
      <c r="E84" s="44"/>
      <c r="G84" s="22"/>
      <c r="I84" s="47"/>
      <c r="K84" s="47"/>
      <c r="M84" s="47"/>
      <c r="O84" s="22"/>
      <c r="P84" s="22"/>
      <c r="Q84" s="67"/>
      <c r="R84" s="48"/>
    </row>
    <row r="85" spans="5:18" ht="12.75" customHeight="1" x14ac:dyDescent="0.2">
      <c r="E85" s="44"/>
      <c r="G85" s="22"/>
      <c r="I85" s="47"/>
      <c r="K85" s="47"/>
      <c r="M85" s="47"/>
      <c r="O85" s="22"/>
      <c r="P85" s="22"/>
      <c r="Q85" s="67"/>
      <c r="R85" s="48"/>
    </row>
    <row r="86" spans="5:18" ht="12.75" customHeight="1" x14ac:dyDescent="0.2">
      <c r="E86" s="44"/>
      <c r="G86" s="22"/>
      <c r="I86" s="47"/>
      <c r="K86" s="47"/>
      <c r="M86" s="47"/>
      <c r="O86" s="22"/>
      <c r="P86" s="22"/>
      <c r="Q86" s="67"/>
      <c r="R86" s="48"/>
    </row>
    <row r="87" spans="5:18" ht="12.75" customHeight="1" x14ac:dyDescent="0.2">
      <c r="E87" s="44"/>
      <c r="G87" s="22"/>
      <c r="I87" s="47"/>
      <c r="K87" s="47"/>
      <c r="M87" s="47"/>
      <c r="O87" s="22"/>
      <c r="P87" s="22"/>
      <c r="Q87" s="67"/>
      <c r="R87" s="48"/>
    </row>
    <row r="88" spans="5:18" ht="12.75" customHeight="1" x14ac:dyDescent="0.2">
      <c r="E88" s="44"/>
      <c r="G88" s="22"/>
      <c r="I88" s="47"/>
      <c r="K88" s="47"/>
      <c r="M88" s="47"/>
      <c r="O88" s="22"/>
      <c r="P88" s="22"/>
      <c r="Q88" s="67"/>
      <c r="R88" s="48"/>
    </row>
    <row r="89" spans="5:18" ht="12.75" customHeight="1" x14ac:dyDescent="0.2">
      <c r="E89" s="44"/>
      <c r="G89" s="22"/>
      <c r="I89" s="47"/>
      <c r="K89" s="47"/>
      <c r="M89" s="47"/>
      <c r="O89" s="22"/>
      <c r="P89" s="22"/>
      <c r="Q89" s="67"/>
      <c r="R89" s="48"/>
    </row>
    <row r="90" spans="5:18" ht="12.75" customHeight="1" x14ac:dyDescent="0.2">
      <c r="E90" s="44"/>
      <c r="G90" s="22"/>
      <c r="I90" s="47"/>
      <c r="K90" s="47"/>
      <c r="M90" s="47"/>
      <c r="O90" s="22"/>
      <c r="P90" s="22"/>
      <c r="Q90" s="67"/>
      <c r="R90" s="48"/>
    </row>
    <row r="91" spans="5:18" ht="12.75" customHeight="1" x14ac:dyDescent="0.2">
      <c r="E91" s="44"/>
      <c r="G91" s="22"/>
      <c r="I91" s="47"/>
      <c r="K91" s="47"/>
      <c r="M91" s="47"/>
      <c r="O91" s="22"/>
      <c r="P91" s="22"/>
      <c r="Q91" s="67"/>
      <c r="R91" s="48"/>
    </row>
    <row r="92" spans="5:18" ht="12.75" customHeight="1" x14ac:dyDescent="0.2">
      <c r="E92" s="44"/>
      <c r="G92" s="22"/>
      <c r="I92" s="47"/>
      <c r="K92" s="47"/>
      <c r="M92" s="47"/>
      <c r="O92" s="22"/>
      <c r="P92" s="22"/>
      <c r="Q92" s="67"/>
      <c r="R92" s="48"/>
    </row>
    <row r="93" spans="5:18" ht="12.75" customHeight="1" x14ac:dyDescent="0.2">
      <c r="E93" s="44"/>
      <c r="G93" s="22"/>
      <c r="I93" s="47"/>
      <c r="K93" s="47"/>
      <c r="M93" s="47"/>
      <c r="O93" s="22"/>
      <c r="P93" s="22"/>
      <c r="Q93" s="67"/>
      <c r="R93" s="48"/>
    </row>
    <row r="94" spans="5:18" ht="12.75" customHeight="1" x14ac:dyDescent="0.2">
      <c r="E94" s="44"/>
      <c r="G94" s="22"/>
      <c r="I94" s="47"/>
      <c r="K94" s="47"/>
      <c r="M94" s="47"/>
      <c r="O94" s="22"/>
      <c r="P94" s="22"/>
      <c r="Q94" s="67"/>
      <c r="R94" s="48"/>
    </row>
    <row r="95" spans="5:18" ht="12.75" customHeight="1" x14ac:dyDescent="0.2">
      <c r="E95" s="44"/>
      <c r="G95" s="22"/>
      <c r="I95" s="47"/>
      <c r="K95" s="47"/>
      <c r="M95" s="47"/>
      <c r="O95" s="22"/>
      <c r="P95" s="22"/>
      <c r="Q95" s="67"/>
      <c r="R95" s="48"/>
    </row>
    <row r="96" spans="5:18" ht="12.75" customHeight="1" x14ac:dyDescent="0.2">
      <c r="E96" s="44"/>
      <c r="G96" s="22"/>
      <c r="I96" s="47"/>
      <c r="K96" s="47"/>
      <c r="M96" s="47"/>
      <c r="O96" s="22"/>
      <c r="P96" s="22"/>
      <c r="Q96" s="67"/>
      <c r="R96" s="48"/>
    </row>
    <row r="97" spans="5:18" ht="12.75" customHeight="1" x14ac:dyDescent="0.2">
      <c r="E97" s="44"/>
      <c r="G97" s="22"/>
      <c r="I97" s="47"/>
      <c r="K97" s="47"/>
      <c r="M97" s="47"/>
      <c r="O97" s="22"/>
      <c r="P97" s="22"/>
      <c r="Q97" s="67"/>
      <c r="R97" s="48"/>
    </row>
    <row r="98" spans="5:18" ht="12.75" customHeight="1" x14ac:dyDescent="0.2">
      <c r="E98" s="44"/>
      <c r="G98" s="22"/>
      <c r="I98" s="47"/>
      <c r="K98" s="47"/>
      <c r="M98" s="47"/>
      <c r="O98" s="22"/>
      <c r="P98" s="22"/>
      <c r="Q98" s="67"/>
      <c r="R98" s="48"/>
    </row>
    <row r="99" spans="5:18" ht="12.75" customHeight="1" x14ac:dyDescent="0.2">
      <c r="E99" s="44"/>
      <c r="G99" s="22"/>
      <c r="I99" s="47"/>
      <c r="K99" s="47"/>
      <c r="M99" s="47"/>
      <c r="O99" s="22"/>
      <c r="P99" s="22"/>
      <c r="Q99" s="67"/>
      <c r="R99" s="48"/>
    </row>
    <row r="100" spans="5:18" ht="12.75" customHeight="1" x14ac:dyDescent="0.2">
      <c r="E100" s="44"/>
      <c r="G100" s="22"/>
      <c r="I100" s="47"/>
      <c r="K100" s="47"/>
      <c r="M100" s="47"/>
      <c r="O100" s="22"/>
      <c r="P100" s="22"/>
      <c r="Q100" s="67"/>
      <c r="R100" s="48"/>
    </row>
    <row r="101" spans="5:18" ht="12.75" customHeight="1" x14ac:dyDescent="0.2">
      <c r="E101" s="44"/>
      <c r="G101" s="22"/>
      <c r="I101" s="47"/>
      <c r="K101" s="47"/>
      <c r="M101" s="47"/>
      <c r="O101" s="22"/>
      <c r="P101" s="22"/>
      <c r="Q101" s="67"/>
      <c r="R101" s="48"/>
    </row>
    <row r="102" spans="5:18" ht="12.75" customHeight="1" x14ac:dyDescent="0.2">
      <c r="E102" s="44"/>
      <c r="G102" s="22"/>
      <c r="I102" s="47"/>
      <c r="K102" s="47"/>
      <c r="M102" s="47"/>
      <c r="O102" s="22"/>
      <c r="P102" s="22"/>
      <c r="Q102" s="67"/>
      <c r="R102" s="48"/>
    </row>
    <row r="103" spans="5:18" ht="12.75" customHeight="1" x14ac:dyDescent="0.2">
      <c r="E103" s="44"/>
      <c r="G103" s="22"/>
      <c r="I103" s="47"/>
      <c r="K103" s="47"/>
      <c r="M103" s="47"/>
      <c r="O103" s="22"/>
      <c r="P103" s="22"/>
      <c r="Q103" s="67"/>
      <c r="R103" s="48"/>
    </row>
    <row r="104" spans="5:18" ht="12.75" customHeight="1" x14ac:dyDescent="0.2">
      <c r="E104" s="44"/>
      <c r="G104" s="22"/>
      <c r="I104" s="47"/>
      <c r="K104" s="47"/>
      <c r="M104" s="47"/>
      <c r="O104" s="22"/>
      <c r="P104" s="22"/>
      <c r="Q104" s="67"/>
      <c r="R104" s="48"/>
    </row>
    <row r="105" spans="5:18" ht="12.75" customHeight="1" x14ac:dyDescent="0.2">
      <c r="E105" s="44"/>
      <c r="G105" s="22"/>
      <c r="I105" s="47"/>
      <c r="K105" s="47"/>
      <c r="M105" s="47"/>
      <c r="O105" s="22"/>
      <c r="P105" s="22"/>
      <c r="Q105" s="67"/>
      <c r="R105" s="48"/>
    </row>
    <row r="106" spans="5:18" ht="12.75" customHeight="1" x14ac:dyDescent="0.2">
      <c r="E106" s="44"/>
      <c r="G106" s="22"/>
      <c r="I106" s="47"/>
      <c r="K106" s="47"/>
      <c r="M106" s="47"/>
      <c r="O106" s="22"/>
      <c r="P106" s="22"/>
      <c r="Q106" s="67"/>
      <c r="R106" s="48"/>
    </row>
    <row r="107" spans="5:18" ht="12.75" customHeight="1" x14ac:dyDescent="0.2">
      <c r="E107" s="44"/>
      <c r="G107" s="22"/>
      <c r="I107" s="47"/>
      <c r="K107" s="47"/>
      <c r="M107" s="47"/>
      <c r="O107" s="22"/>
      <c r="P107" s="22"/>
      <c r="Q107" s="67"/>
      <c r="R107" s="48"/>
    </row>
    <row r="108" spans="5:18" ht="12.75" customHeight="1" x14ac:dyDescent="0.2">
      <c r="E108" s="44"/>
      <c r="G108" s="22"/>
      <c r="I108" s="47"/>
      <c r="K108" s="47"/>
      <c r="M108" s="47"/>
      <c r="O108" s="22"/>
      <c r="P108" s="22"/>
      <c r="Q108" s="67"/>
      <c r="R108" s="48"/>
    </row>
    <row r="109" spans="5:18" ht="12.75" customHeight="1" x14ac:dyDescent="0.2">
      <c r="E109" s="44"/>
      <c r="G109" s="22"/>
      <c r="I109" s="47"/>
      <c r="K109" s="47"/>
      <c r="M109" s="47"/>
      <c r="O109" s="22"/>
      <c r="P109" s="22"/>
      <c r="Q109" s="67"/>
      <c r="R109" s="48"/>
    </row>
    <row r="110" spans="5:18" ht="12.75" customHeight="1" x14ac:dyDescent="0.2">
      <c r="E110" s="44"/>
      <c r="G110" s="22"/>
      <c r="I110" s="47"/>
      <c r="K110" s="47"/>
      <c r="M110" s="47"/>
      <c r="O110" s="22"/>
      <c r="P110" s="22"/>
      <c r="Q110" s="67"/>
      <c r="R110" s="48"/>
    </row>
    <row r="111" spans="5:18" ht="12.75" customHeight="1" x14ac:dyDescent="0.2">
      <c r="E111" s="44"/>
      <c r="G111" s="22"/>
      <c r="I111" s="47"/>
      <c r="K111" s="47"/>
      <c r="M111" s="47"/>
      <c r="O111" s="22"/>
      <c r="P111" s="22"/>
      <c r="Q111" s="67"/>
      <c r="R111" s="48"/>
    </row>
    <row r="112" spans="5:18" ht="12.75" customHeight="1" x14ac:dyDescent="0.2">
      <c r="E112" s="44"/>
      <c r="G112" s="22"/>
      <c r="I112" s="47"/>
      <c r="K112" s="47"/>
      <c r="M112" s="47"/>
      <c r="O112" s="22"/>
      <c r="P112" s="22"/>
      <c r="Q112" s="67"/>
      <c r="R112" s="48"/>
    </row>
    <row r="113" spans="5:18" ht="12.75" customHeight="1" x14ac:dyDescent="0.2">
      <c r="E113" s="44"/>
      <c r="G113" s="22"/>
      <c r="I113" s="47"/>
      <c r="K113" s="47"/>
      <c r="M113" s="47"/>
      <c r="O113" s="22"/>
      <c r="P113" s="22"/>
      <c r="Q113" s="67"/>
      <c r="R113" s="48"/>
    </row>
    <row r="114" spans="5:18" ht="12.75" customHeight="1" x14ac:dyDescent="0.2">
      <c r="E114" s="44"/>
      <c r="G114" s="22"/>
      <c r="I114" s="47"/>
      <c r="K114" s="47"/>
      <c r="M114" s="47"/>
      <c r="O114" s="22"/>
      <c r="P114" s="22"/>
      <c r="Q114" s="67"/>
      <c r="R114" s="48"/>
    </row>
    <row r="115" spans="5:18" ht="12.75" customHeight="1" x14ac:dyDescent="0.2">
      <c r="E115" s="44"/>
      <c r="G115" s="22"/>
      <c r="I115" s="47"/>
      <c r="K115" s="47"/>
      <c r="M115" s="47"/>
      <c r="O115" s="22"/>
      <c r="P115" s="22"/>
      <c r="Q115" s="67"/>
      <c r="R115" s="48"/>
    </row>
    <row r="116" spans="5:18" ht="12.75" customHeight="1" x14ac:dyDescent="0.2">
      <c r="E116" s="44"/>
      <c r="G116" s="22"/>
      <c r="I116" s="47"/>
      <c r="K116" s="47"/>
      <c r="M116" s="47"/>
      <c r="O116" s="22"/>
      <c r="P116" s="22"/>
      <c r="Q116" s="67"/>
      <c r="R116" s="48"/>
    </row>
    <row r="117" spans="5:18" ht="12.75" customHeight="1" x14ac:dyDescent="0.2">
      <c r="E117" s="44"/>
      <c r="G117" s="22"/>
      <c r="I117" s="47"/>
      <c r="K117" s="47"/>
      <c r="M117" s="47"/>
      <c r="O117" s="22"/>
      <c r="P117" s="22"/>
      <c r="Q117" s="67"/>
      <c r="R117" s="48"/>
    </row>
    <row r="118" spans="5:18" ht="12.75" customHeight="1" x14ac:dyDescent="0.2">
      <c r="E118" s="44"/>
      <c r="G118" s="22"/>
      <c r="I118" s="47"/>
      <c r="K118" s="47"/>
      <c r="M118" s="47"/>
      <c r="O118" s="22"/>
      <c r="P118" s="22"/>
      <c r="Q118" s="67"/>
      <c r="R118" s="48"/>
    </row>
    <row r="119" spans="5:18" ht="12.75" customHeight="1" x14ac:dyDescent="0.2">
      <c r="E119" s="44"/>
      <c r="G119" s="22"/>
      <c r="I119" s="47"/>
      <c r="K119" s="47"/>
      <c r="M119" s="47"/>
      <c r="O119" s="22"/>
      <c r="P119" s="22"/>
      <c r="Q119" s="67"/>
      <c r="R119" s="48"/>
    </row>
    <row r="120" spans="5:18" ht="12.75" customHeight="1" x14ac:dyDescent="0.2">
      <c r="E120" s="44"/>
      <c r="G120" s="22"/>
      <c r="I120" s="47"/>
      <c r="K120" s="47"/>
      <c r="M120" s="47"/>
      <c r="O120" s="22"/>
      <c r="P120" s="22"/>
      <c r="Q120" s="67"/>
      <c r="R120" s="48"/>
    </row>
    <row r="121" spans="5:18" ht="12.75" customHeight="1" x14ac:dyDescent="0.2">
      <c r="E121" s="44"/>
      <c r="G121" s="22"/>
      <c r="I121" s="47"/>
      <c r="K121" s="47"/>
      <c r="M121" s="47"/>
      <c r="O121" s="22"/>
      <c r="P121" s="22"/>
      <c r="Q121" s="67"/>
      <c r="R121" s="48"/>
    </row>
    <row r="122" spans="5:18" ht="12.75" customHeight="1" x14ac:dyDescent="0.2">
      <c r="E122" s="44"/>
      <c r="G122" s="22"/>
      <c r="I122" s="47"/>
      <c r="K122" s="47"/>
      <c r="M122" s="47"/>
      <c r="O122" s="22"/>
      <c r="P122" s="22"/>
      <c r="Q122" s="67"/>
      <c r="R122" s="48"/>
    </row>
    <row r="123" spans="5:18" ht="12.75" customHeight="1" x14ac:dyDescent="0.2">
      <c r="E123" s="44"/>
      <c r="G123" s="22"/>
      <c r="I123" s="47"/>
      <c r="K123" s="47"/>
      <c r="M123" s="47"/>
      <c r="O123" s="22"/>
      <c r="P123" s="22"/>
      <c r="Q123" s="67"/>
      <c r="R123" s="48"/>
    </row>
    <row r="124" spans="5:18" ht="12.75" customHeight="1" x14ac:dyDescent="0.2">
      <c r="E124" s="44"/>
      <c r="G124" s="22"/>
      <c r="I124" s="47"/>
      <c r="K124" s="47"/>
      <c r="M124" s="47"/>
      <c r="O124" s="22"/>
      <c r="P124" s="22"/>
      <c r="Q124" s="67"/>
      <c r="R124" s="48"/>
    </row>
    <row r="125" spans="5:18" ht="12.75" customHeight="1" x14ac:dyDescent="0.2">
      <c r="E125" s="44"/>
      <c r="G125" s="22"/>
      <c r="I125" s="47"/>
      <c r="K125" s="47"/>
      <c r="M125" s="47"/>
      <c r="O125" s="22"/>
      <c r="P125" s="22"/>
      <c r="Q125" s="67"/>
      <c r="R125" s="48"/>
    </row>
    <row r="126" spans="5:18" ht="12.75" customHeight="1" x14ac:dyDescent="0.2">
      <c r="E126" s="44"/>
      <c r="G126" s="22"/>
      <c r="I126" s="47"/>
      <c r="K126" s="47"/>
      <c r="M126" s="47"/>
      <c r="O126" s="22"/>
      <c r="P126" s="22"/>
      <c r="Q126" s="67"/>
      <c r="R126" s="48"/>
    </row>
    <row r="127" spans="5:18" ht="12.75" customHeight="1" x14ac:dyDescent="0.2">
      <c r="E127" s="44"/>
      <c r="G127" s="22"/>
      <c r="I127" s="47"/>
      <c r="K127" s="47"/>
      <c r="M127" s="47"/>
      <c r="O127" s="22"/>
      <c r="P127" s="22"/>
      <c r="Q127" s="67"/>
      <c r="R127" s="48"/>
    </row>
    <row r="128" spans="5:18" ht="12.75" customHeight="1" x14ac:dyDescent="0.2">
      <c r="E128" s="44"/>
      <c r="G128" s="22"/>
      <c r="I128" s="47"/>
      <c r="K128" s="47"/>
      <c r="M128" s="47"/>
      <c r="O128" s="22"/>
      <c r="P128" s="22"/>
      <c r="Q128" s="67"/>
      <c r="R128" s="48"/>
    </row>
    <row r="129" spans="5:18" ht="12.75" customHeight="1" x14ac:dyDescent="0.2">
      <c r="E129" s="44"/>
      <c r="G129" s="22"/>
      <c r="I129" s="47"/>
      <c r="K129" s="47"/>
      <c r="M129" s="47"/>
      <c r="O129" s="22"/>
      <c r="P129" s="22"/>
      <c r="Q129" s="67"/>
      <c r="R129" s="48"/>
    </row>
    <row r="130" spans="5:18" ht="12.75" customHeight="1" x14ac:dyDescent="0.2">
      <c r="E130" s="44"/>
      <c r="G130" s="22"/>
      <c r="I130" s="47"/>
      <c r="K130" s="47"/>
      <c r="M130" s="47"/>
      <c r="O130" s="22"/>
      <c r="P130" s="22"/>
      <c r="Q130" s="67"/>
      <c r="R130" s="48"/>
    </row>
    <row r="131" spans="5:18" ht="12.75" customHeight="1" x14ac:dyDescent="0.2">
      <c r="E131" s="44"/>
      <c r="G131" s="22"/>
      <c r="I131" s="47"/>
      <c r="K131" s="47"/>
      <c r="M131" s="47"/>
      <c r="O131" s="22"/>
      <c r="P131" s="22"/>
      <c r="Q131" s="67"/>
      <c r="R131" s="48"/>
    </row>
    <row r="132" spans="5:18" ht="12.75" customHeight="1" x14ac:dyDescent="0.2">
      <c r="E132" s="44"/>
      <c r="G132" s="22"/>
      <c r="I132" s="47"/>
      <c r="K132" s="47"/>
      <c r="M132" s="47"/>
      <c r="O132" s="22"/>
      <c r="P132" s="22"/>
      <c r="Q132" s="67"/>
      <c r="R132" s="48"/>
    </row>
    <row r="133" spans="5:18" ht="12.75" customHeight="1" x14ac:dyDescent="0.2">
      <c r="E133" s="44"/>
      <c r="G133" s="22"/>
      <c r="I133" s="47"/>
      <c r="K133" s="47"/>
      <c r="M133" s="47"/>
      <c r="O133" s="22"/>
      <c r="P133" s="22"/>
      <c r="Q133" s="67"/>
      <c r="R133" s="48"/>
    </row>
    <row r="134" spans="5:18" ht="12.75" customHeight="1" x14ac:dyDescent="0.2">
      <c r="E134" s="44"/>
      <c r="G134" s="22"/>
      <c r="I134" s="47"/>
      <c r="K134" s="47"/>
      <c r="M134" s="47"/>
      <c r="O134" s="22"/>
      <c r="P134" s="22"/>
      <c r="Q134" s="67"/>
      <c r="R134" s="48"/>
    </row>
    <row r="135" spans="5:18" ht="12.75" customHeight="1" x14ac:dyDescent="0.2">
      <c r="E135" s="44"/>
      <c r="G135" s="22"/>
      <c r="I135" s="47"/>
      <c r="K135" s="47"/>
      <c r="M135" s="47"/>
      <c r="O135" s="22"/>
      <c r="P135" s="22"/>
      <c r="Q135" s="67"/>
      <c r="R135" s="48"/>
    </row>
    <row r="136" spans="5:18" ht="12.75" customHeight="1" x14ac:dyDescent="0.2">
      <c r="E136" s="44"/>
      <c r="G136" s="22"/>
      <c r="I136" s="47"/>
      <c r="K136" s="47"/>
      <c r="M136" s="47"/>
      <c r="O136" s="22"/>
      <c r="P136" s="22"/>
      <c r="Q136" s="67"/>
      <c r="R136" s="48"/>
    </row>
    <row r="137" spans="5:18" ht="12.75" customHeight="1" x14ac:dyDescent="0.2">
      <c r="E137" s="44"/>
      <c r="G137" s="22"/>
      <c r="I137" s="47"/>
      <c r="K137" s="47"/>
      <c r="M137" s="47"/>
      <c r="O137" s="22"/>
      <c r="P137" s="22"/>
      <c r="Q137" s="67"/>
      <c r="R137" s="48"/>
    </row>
  </sheetData>
  <sheetProtection password="CF3B" sheet="1" objects="1" scenarios="1"/>
  <sortState ref="B1:L3894">
    <sortCondition ref="B1:B3894"/>
  </sortState>
  <mergeCells count="31">
    <mergeCell ref="H53:I53"/>
    <mergeCell ref="J53:K53"/>
    <mergeCell ref="J48:K48"/>
    <mergeCell ref="J49:K49"/>
    <mergeCell ref="J50:K50"/>
    <mergeCell ref="J51:K51"/>
    <mergeCell ref="J52:K52"/>
    <mergeCell ref="G51:H51"/>
    <mergeCell ref="G52:H52"/>
    <mergeCell ref="G49:H49"/>
    <mergeCell ref="G50:H50"/>
    <mergeCell ref="C8:N8"/>
    <mergeCell ref="C27:N27"/>
    <mergeCell ref="C43:N43"/>
    <mergeCell ref="L48:N48"/>
    <mergeCell ref="B48:C48"/>
    <mergeCell ref="G48:H48"/>
    <mergeCell ref="J47:K47"/>
    <mergeCell ref="G47:H47"/>
    <mergeCell ref="B49:C49"/>
    <mergeCell ref="B50:C50"/>
    <mergeCell ref="B51:C51"/>
    <mergeCell ref="B52:C52"/>
    <mergeCell ref="A47:F47"/>
    <mergeCell ref="R2:U2"/>
    <mergeCell ref="A2:P2"/>
    <mergeCell ref="A1:P1"/>
    <mergeCell ref="E5:J5"/>
    <mergeCell ref="K5:N5"/>
    <mergeCell ref="E4:Q4"/>
    <mergeCell ref="B4:C5"/>
  </mergeCells>
  <phoneticPr fontId="0" type="noConversion"/>
  <printOptions horizontalCentered="1" verticalCentered="1" gridLines="1"/>
  <pageMargins left="0.2" right="0.2" top="0.17" bottom="0.17" header="0.5" footer="0.17"/>
  <pageSetup scale="53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Itemized Cost Proposal</vt:lpstr>
      <vt:lpstr>'Itemized Cost Proposal'!Print_Area</vt:lpstr>
      <vt:lpstr>'Itemized Cost Proposal'!Print_Titles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Conover, Andrew</dc:creator>
  <cp:lastModifiedBy>conovera2</cp:lastModifiedBy>
  <cp:lastPrinted>2015-05-22T19:07:00Z</cp:lastPrinted>
  <dcterms:created xsi:type="dcterms:W3CDTF">2009-12-02T19:34:58Z</dcterms:created>
  <dcterms:modified xsi:type="dcterms:W3CDTF">2015-06-08T17:06:41Z</dcterms:modified>
</cp:coreProperties>
</file>