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10" yWindow="525" windowWidth="14355" windowHeight="11445"/>
  </bookViews>
  <sheets>
    <sheet name="Sheet1" sheetId="1" r:id="rId1"/>
  </sheets>
  <definedNames>
    <definedName name="_xlnm.Print_Area" localSheetId="0">Sheet1!$A$1:$H$74</definedName>
  </definedNames>
  <calcPr calcId="145621"/>
</workbook>
</file>

<file path=xl/calcChain.xml><?xml version="1.0" encoding="utf-8"?>
<calcChain xmlns="http://schemas.openxmlformats.org/spreadsheetml/2006/main">
  <c r="F10" i="1" l="1"/>
  <c r="H63" i="1"/>
  <c r="H62" i="1"/>
  <c r="H59" i="1"/>
  <c r="H58" i="1"/>
  <c r="H57" i="1"/>
  <c r="H56" i="1"/>
  <c r="H55" i="1"/>
  <c r="H54" i="1"/>
  <c r="H53" i="1"/>
  <c r="H52" i="1"/>
  <c r="H51" i="1"/>
  <c r="H50" i="1"/>
  <c r="H49" i="1"/>
  <c r="H60" i="1" s="1"/>
  <c r="F68" i="1" s="1"/>
  <c r="H48" i="1"/>
  <c r="H47" i="1"/>
  <c r="H44" i="1"/>
  <c r="H43" i="1"/>
  <c r="H42" i="1"/>
  <c r="H41" i="1"/>
  <c r="H40" i="1"/>
  <c r="H39" i="1"/>
  <c r="H38" i="1"/>
  <c r="H37" i="1"/>
  <c r="H36" i="1"/>
  <c r="H35" i="1"/>
  <c r="H34" i="1"/>
  <c r="H33" i="1"/>
  <c r="H32" i="1"/>
  <c r="H31" i="1"/>
  <c r="H30" i="1"/>
  <c r="H29" i="1"/>
  <c r="H28" i="1"/>
  <c r="H27" i="1"/>
  <c r="H26" i="1"/>
  <c r="H25" i="1"/>
  <c r="H22" i="1"/>
  <c r="H21" i="1"/>
  <c r="H20" i="1"/>
  <c r="H19" i="1"/>
  <c r="H18" i="1"/>
  <c r="H17" i="1"/>
  <c r="H16" i="1"/>
  <c r="H15" i="1"/>
  <c r="H14" i="1"/>
  <c r="H13" i="1"/>
  <c r="H23" i="1" s="1"/>
  <c r="F66" i="1" s="1"/>
  <c r="G66" i="1" s="1"/>
  <c r="H12" i="1"/>
  <c r="H11" i="1"/>
  <c r="H10" i="1"/>
  <c r="C68" i="1"/>
  <c r="C69" i="1" s="1"/>
  <c r="C67" i="1"/>
  <c r="C66" i="1"/>
  <c r="F9" i="1"/>
  <c r="H9" i="1"/>
  <c r="F63" i="1"/>
  <c r="F62" i="1"/>
  <c r="F59" i="1"/>
  <c r="F58" i="1"/>
  <c r="F57" i="1"/>
  <c r="F56" i="1"/>
  <c r="F55" i="1"/>
  <c r="F54" i="1"/>
  <c r="F53" i="1"/>
  <c r="F52" i="1"/>
  <c r="F51" i="1"/>
  <c r="F50" i="1"/>
  <c r="F49" i="1"/>
  <c r="F48" i="1"/>
  <c r="F47" i="1"/>
  <c r="F44" i="1"/>
  <c r="F43" i="1"/>
  <c r="F42" i="1"/>
  <c r="F41" i="1"/>
  <c r="F40" i="1"/>
  <c r="F39" i="1"/>
  <c r="F38" i="1"/>
  <c r="F37" i="1"/>
  <c r="F36" i="1"/>
  <c r="F35" i="1"/>
  <c r="F33" i="1"/>
  <c r="F32" i="1"/>
  <c r="F31" i="1"/>
  <c r="F30" i="1"/>
  <c r="F29" i="1"/>
  <c r="F28" i="1"/>
  <c r="F27" i="1"/>
  <c r="F26" i="1"/>
  <c r="F25" i="1"/>
  <c r="F22" i="1"/>
  <c r="F21" i="1"/>
  <c r="F20" i="1"/>
  <c r="F19" i="1"/>
  <c r="F18" i="1"/>
  <c r="F17" i="1"/>
  <c r="F16" i="1"/>
  <c r="F15" i="1"/>
  <c r="F14" i="1"/>
  <c r="F13" i="1"/>
  <c r="F12" i="1"/>
  <c r="F11" i="1"/>
  <c r="H45" i="1"/>
  <c r="F67" i="1" s="1"/>
  <c r="H64" i="1"/>
  <c r="F69" i="1" s="1"/>
</calcChain>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<sst xmlns="http://schemas.openxmlformats.org/spreadsheetml/2006/main" count="213" uniqueCount="131">
  <si>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</si>
  <si>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</si>
  <si>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</si>
  <si>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</si>
  <si>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</si>
  <si>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</si>
  <si>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</si>
  <si>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</si>
  <si>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</si>
  <si>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</si>
  <si>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</si>
  <si>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</si>
  <si>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</si>
  <si>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</si>
  <si>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</si>
  <si>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</si>
  <si>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</si>
  <si>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</si>
  <si>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</si>
  <si>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</si>
  <si>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</si>
  <si>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</si>
  <si>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</si>
  <si>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</si>
  <si>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</si>
  <si>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</si>
  <si>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</si>
  <si>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</si>
  <si>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</si>
  <si>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</si>
  <si>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</si>
  <si>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</si>
  <si>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</si>
  <si>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</si>
  <si>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</si>
  <si>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</si>
  <si>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</si>
  <si>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</si>
  <si>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</si>
  <si>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</si>
  <si>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</si>
  <si>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</si>
  <si>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</si>
  <si>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</si>
  <si>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</si>
  <si>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</si>
  <si>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</si>
  <si>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</si>
  <si>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</si>
  <si>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</si>
  <si>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</si>
  <si>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</si>
  <si>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</si>
  <si>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</si>
  <si>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</si>
  <si>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</si>
  <si>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</si>
  <si>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</si>
  <si>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</si>
  <si>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</si>
  <si>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</si>
  <si>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</si>
  <si>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</si>
  <si>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</si>
  <si>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</si>
  <si>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</si>
  <si>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</si>
  <si>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</si>
  <si>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</si>
  <si>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</si>
  <si>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</si>
  <si>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</si>
  <si>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</si>
  <si>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</si>
  <si>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</si>
  <si>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</si>
  <si>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</si>
  <si>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</si>
  <si>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</si>
  <si>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</si>
  <si>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</si>
  <si>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</si>
  <si>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</si>
  <si>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</si>
  <si>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</si>
  <si>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</si>
  <si>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</si>
  <si>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</si>
  <si>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</si>
  <si>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</si>
  <si>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</si>
  <si>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</si>
  <si>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</si>
  <si>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</si>
  <si>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</si>
  <si>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</si>
  <si>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</si>
  <si>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</si>
  <si>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</si>
  <si>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</si>
  <si>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</si>
  <si>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</si>
  <si>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</si>
  <si>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</si>
  <si>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</si>
  <si>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</si>
  <si>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</si>
  <si>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</si>
  <si>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</si>
  <si>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</si>
  <si>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</si>
  <si>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</si>
  <si>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</si>
  <si>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sz val="10"/>
        <color indexed="17"/>
        <rFont val="Arial"/>
        <family val="2"/>
      </rPr>
      <t>change of context</t>
    </r>
    <r>
      <rPr>
        <sz val="10"/>
        <color theme="1"/>
        <rFont val="Arial"/>
        <family val="2"/>
      </rPr>
      <t>. (Predictable)</t>
    </r>
  </si>
  <si>
    <r>
      <t>Error Identification: If an</t>
    </r>
    <r>
      <rPr>
        <u/>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</si>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</sst>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7" x14ac:knownFonts="1">
    <font>
      <sz val="10"/>
      <color theme="1"/>
      <name val="Arial"/>
      <family val="2"/>
    </font>
    <font>
      <b/>
      <sz val="10"/>
      <color indexed="8"/>
      <name val="Arial"/>
      <family val="2"/>
    </font>
    <font>
      <sz val="10"/>
      <name val="Arial"/>
      <family val="2"/>
    </font>
    <font>
      <sz val="10"/>
      <color indexed="8"/>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sz val="10"/>
      <color indexed="17"/>
      <name val="Arial"/>
      <family val="2"/>
    </font>
    <font>
      <sz val="10"/>
      <color indexed="12"/>
      <name val="Arial"/>
      <family val="2"/>
    </font>
    <font>
      <u/>
      <sz val="10"/>
      <color indexed="12"/>
      <name val="Arial"/>
      <family val="2"/>
    </font>
    <font>
      <sz val="10"/>
      <color theme="1"/>
      <name val="Arial"/>
      <family val="2"/>
    </font>
    <font>
      <sz val="10"/>
      <color theme="0"/>
      <name val="Arial"/>
      <family val="2"/>
    </font>
    <font>
      <b/>
      <sz val="10"/>
      <color theme="0"/>
      <name val="Arial"/>
      <family val="2"/>
    </font>
    <font>
      <u/>
      <sz val="10"/>
      <color theme="10"/>
      <name val="Arial"/>
      <family val="2"/>
    </font>
    <font>
      <b/>
      <sz val="10"/>
      <color theme="1"/>
      <name val="Arial"/>
      <family val="2"/>
    </font>
    <font>
      <sz val="10"/>
      <color theme="0" tint="-4.9989318521683403E-2"/>
      <name val="Arial"/>
      <family val="2"/>
    </font>
    <font>
      <sz val="10"/>
      <color theme="0" tint="-0.499984740745262"/>
      <name val="Arial"/>
      <family val="2"/>
    </font>
    <font>
      <b/>
      <sz val="11"/>
      <color theme="0"/>
      <name val="Arial"/>
      <family val="2"/>
    </font>
    <font>
      <sz val="8"/>
      <color theme="1"/>
      <name val="Arial"/>
      <family val="2"/>
    </font>
    <font>
      <b/>
      <sz val="12"/>
      <color theme="1"/>
      <name val="Arial"/>
      <family val="2"/>
    </font>
    <font>
      <b/>
      <sz val="11"/>
      <color theme="0" tint="-0.499984740745262"/>
      <name val="Arial"/>
      <family val="2"/>
    </font>
    <font>
      <b/>
      <sz val="20"/>
      <color theme="1"/>
      <name val="Arial"/>
      <family val="2"/>
    </font>
    <font>
      <i/>
      <sz val="10"/>
      <color rgb="FFFF0000"/>
      <name val="Arial"/>
      <family val="2"/>
    </font>
    <font>
      <b/>
      <i/>
      <sz val="10"/>
      <color theme="1"/>
      <name val="Arial"/>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theme="0" tint="-0.14999847407452621"/>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wrapText="1"/>
    </xf>
    <xf numFmtId="0" fontId="16"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6" fillId="2" borderId="0" xfId="0" applyFont="1" applyFill="1" applyAlignment="1">
      <alignment horizontal="center" vertical="center"/>
    </xf>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xf numFmtId="164" fontId="0" fillId="2" borderId="0" xfId="0" applyNumberFormat="1" applyFill="1"/>
    <xf numFmtId="165" fontId="0" fillId="0" borderId="0" xfId="0" applyNumberFormat="1" applyFont="1" applyBorder="1" applyAlignment="1">
      <alignment horizontal="left" wrapText="1" indent="1"/>
    </xf>
    <xf numFmtId="0" fontId="17" fillId="0" borderId="0" xfId="0" applyFont="1"/>
    <xf numFmtId="0" fontId="17" fillId="0" borderId="0" xfId="0" applyFont="1" applyAlignment="1">
      <alignment wrapText="1"/>
    </xf>
    <xf numFmtId="0" fontId="15" fillId="2" borderId="0" xfId="1" applyFill="1" applyAlignment="1" applyProtection="1">
      <alignment wrapText="1"/>
    </xf>
    <xf numFmtId="0" fontId="15" fillId="0" borderId="0" xfId="1" applyAlignment="1" applyProtection="1"/>
    <xf numFmtId="14" fontId="18"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0" fontId="0" fillId="2" borderId="0" xfId="0" applyFill="1" applyAlignment="1">
      <alignment horizontal="left" vertical="center" wrapText="1" indent="1"/>
    </xf>
    <xf numFmtId="0" fontId="0" fillId="0" borderId="0" xfId="0" applyAlignment="1">
      <alignment horizontal="left" vertical="center" wrapText="1" indent="1"/>
    </xf>
    <xf numFmtId="0" fontId="17" fillId="0" borderId="0" xfId="0" applyFont="1" applyAlignment="1">
      <alignment horizontal="left" vertical="center" wrapText="1" inden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165" fontId="16" fillId="2" borderId="4" xfId="0" applyNumberFormat="1" applyFont="1" applyFill="1" applyBorder="1" applyAlignment="1">
      <alignment horizontal="center" vertical="center"/>
    </xf>
    <xf numFmtId="0" fontId="16" fillId="2" borderId="4" xfId="0" applyFont="1" applyFill="1" applyBorder="1" applyAlignment="1">
      <alignment horizontal="center" vertical="center"/>
    </xf>
    <xf numFmtId="165" fontId="18" fillId="0" borderId="5" xfId="0" applyNumberFormat="1" applyFont="1" applyBorder="1" applyAlignment="1">
      <alignment horizontal="right" vertical="center" wrapText="1"/>
    </xf>
    <xf numFmtId="165" fontId="0" fillId="0" borderId="5" xfId="0" applyNumberFormat="1" applyFont="1" applyBorder="1" applyAlignment="1">
      <alignment horizontal="left" wrapText="1" indent="1"/>
    </xf>
    <xf numFmtId="0" fontId="16" fillId="0" borderId="6" xfId="0" applyFont="1" applyBorder="1" applyAlignment="1">
      <alignment horizontal="center" vertical="center"/>
    </xf>
    <xf numFmtId="0" fontId="0" fillId="0" borderId="6" xfId="0" applyFill="1" applyBorder="1" applyAlignment="1">
      <alignment vertical="center" wrapText="1"/>
    </xf>
    <xf numFmtId="0" fontId="16"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vertical="center" wrapText="1"/>
      <protection locked="0"/>
    </xf>
    <xf numFmtId="0" fontId="0" fillId="0" borderId="6" xfId="0" applyBorder="1" applyAlignment="1" applyProtection="1">
      <alignment vertical="center" wrapText="1"/>
    </xf>
    <xf numFmtId="0" fontId="12" fillId="0" borderId="6" xfId="1" applyFont="1" applyFill="1" applyBorder="1" applyAlignment="1" applyProtection="1">
      <alignment vertical="center" wrapText="1"/>
    </xf>
    <xf numFmtId="0" fontId="12" fillId="0" borderId="6" xfId="1" applyFont="1" applyBorder="1" applyAlignment="1" applyProtection="1">
      <alignmen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wrapText="1" indent="1"/>
    </xf>
    <xf numFmtId="0" fontId="0" fillId="0" borderId="6" xfId="0" applyBorder="1" applyAlignment="1">
      <alignment vertical="center" wrapText="1"/>
    </xf>
    <xf numFmtId="0" fontId="0" fillId="0" borderId="7" xfId="0" applyBorder="1" applyAlignment="1" applyProtection="1">
      <alignment horizontal="center" vertical="center" wrapText="1"/>
    </xf>
    <xf numFmtId="0" fontId="0" fillId="0" borderId="0" xfId="0" applyFill="1" applyAlignment="1" applyProtection="1">
      <alignment vertical="center"/>
      <protection locked="0"/>
    </xf>
    <xf numFmtId="0" fontId="0" fillId="2" borderId="0" xfId="0" applyFill="1" applyAlignment="1" applyProtection="1">
      <alignment vertical="center"/>
    </xf>
    <xf numFmtId="0" fontId="16" fillId="2" borderId="0" xfId="0" applyFont="1" applyFill="1" applyBorder="1" applyAlignment="1">
      <alignment wrapText="1"/>
    </xf>
    <xf numFmtId="0" fontId="16" fillId="0" borderId="0" xfId="0" applyFont="1" applyBorder="1" applyAlignment="1"/>
    <xf numFmtId="0" fontId="16" fillId="0" borderId="0" xfId="0" applyFont="1" applyBorder="1" applyAlignment="1">
      <alignment horizontal="right" vertical="center" wrapText="1"/>
    </xf>
    <xf numFmtId="0" fontId="16" fillId="0" borderId="0" xfId="0" applyFont="1" applyAlignment="1">
      <alignment horizontal="right" vertical="center" wrapText="1"/>
    </xf>
    <xf numFmtId="0" fontId="18" fillId="0" borderId="17" xfId="0" applyFont="1" applyBorder="1" applyAlignment="1">
      <alignment horizontal="right" vertical="center" wrapText="1"/>
    </xf>
    <xf numFmtId="0" fontId="18" fillId="0" borderId="0" xfId="0" applyFont="1" applyBorder="1" applyAlignment="1">
      <alignment vertical="center"/>
    </xf>
    <xf numFmtId="0" fontId="0" fillId="2" borderId="0" xfId="0" applyFont="1" applyFill="1" applyAlignment="1">
      <alignment horizontal="center" vertical="center"/>
    </xf>
    <xf numFmtId="0" fontId="0" fillId="0" borderId="0" xfId="0" applyFont="1" applyAlignment="1"/>
    <xf numFmtId="0" fontId="0" fillId="2" borderId="0" xfId="0" applyNumberFormat="1" applyFill="1" applyBorder="1" applyAlignment="1">
      <alignment horizontal="left" vertical="top" wrapText="1" indent="1"/>
    </xf>
    <xf numFmtId="0" fontId="0" fillId="0" borderId="0" xfId="0" applyFont="1" applyBorder="1" applyAlignment="1">
      <alignment horizontal="left" indent="1"/>
    </xf>
    <xf numFmtId="0" fontId="24" fillId="0" borderId="0" xfId="0" applyFont="1" applyBorder="1" applyAlignment="1">
      <alignment horizontal="left" vertical="top" wrapText="1" indent="1"/>
    </xf>
    <xf numFmtId="0" fontId="24" fillId="0" borderId="0" xfId="0" applyFont="1" applyBorder="1" applyAlignment="1">
      <alignment horizontal="left" wrapText="1" indent="1"/>
    </xf>
    <xf numFmtId="0" fontId="21" fillId="4" borderId="8" xfId="0" applyFont="1" applyFill="1" applyBorder="1" applyAlignment="1">
      <alignment horizontal="left" vertical="center" wrapText="1" indent="1"/>
    </xf>
    <xf numFmtId="0" fontId="0" fillId="0" borderId="9" xfId="0" applyBorder="1" applyAlignment="1">
      <alignment horizontal="left" vertical="center" indent="1"/>
    </xf>
    <xf numFmtId="0" fontId="14" fillId="3" borderId="1" xfId="0" applyFont="1" applyFill="1" applyBorder="1" applyAlignment="1">
      <alignment horizontal="center" vertical="center" wrapText="1"/>
    </xf>
    <xf numFmtId="0" fontId="20" fillId="4" borderId="9" xfId="0" applyFont="1" applyFill="1" applyBorder="1" applyAlignment="1">
      <alignment vertical="center" wrapText="1"/>
    </xf>
    <xf numFmtId="0" fontId="20" fillId="4" borderId="12" xfId="0" applyFont="1" applyFill="1" applyBorder="1" applyAlignment="1">
      <alignment vertical="center" wrapText="1"/>
    </xf>
    <xf numFmtId="0" fontId="25" fillId="2" borderId="0" xfId="0" applyFont="1" applyFill="1" applyBorder="1" applyAlignment="1">
      <alignment horizontal="left" vertical="center"/>
    </xf>
    <xf numFmtId="0" fontId="26" fillId="0" borderId="21" xfId="0" applyFont="1" applyBorder="1" applyAlignment="1">
      <alignment horizontal="left"/>
    </xf>
    <xf numFmtId="0" fontId="16" fillId="2" borderId="15" xfId="0" applyFont="1" applyFill="1" applyBorder="1" applyAlignment="1">
      <alignment horizontal="right" vertical="center"/>
    </xf>
    <xf numFmtId="0" fontId="0" fillId="2" borderId="16" xfId="0" applyFill="1" applyBorder="1" applyAlignment="1">
      <alignment horizontal="right" vertical="center"/>
    </xf>
    <xf numFmtId="165" fontId="23" fillId="4" borderId="19" xfId="0" applyNumberFormat="1" applyFont="1" applyFill="1" applyBorder="1" applyAlignment="1">
      <alignment horizontal="center" vertical="center" wrapText="1"/>
    </xf>
    <xf numFmtId="0" fontId="23" fillId="4" borderId="11"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20" xfId="0" applyFont="1" applyFill="1" applyBorder="1" applyAlignment="1">
      <alignment horizontal="center" vertical="center"/>
    </xf>
    <xf numFmtId="0" fontId="16" fillId="5" borderId="0" xfId="0" applyFont="1" applyFill="1" applyAlignment="1" applyProtection="1">
      <alignment horizontal="left" vertical="center" wrapText="1" indent="1"/>
      <protection locked="0"/>
    </xf>
    <xf numFmtId="0" fontId="16" fillId="0" borderId="0" xfId="0" applyFont="1" applyAlignment="1" applyProtection="1">
      <alignment horizontal="left" vertical="center" wrapText="1" indent="1"/>
      <protection locked="0"/>
    </xf>
    <xf numFmtId="0" fontId="0" fillId="4" borderId="9" xfId="0" applyFill="1" applyBorder="1" applyAlignment="1">
      <alignment horizontal="left" vertical="center" indent="1"/>
    </xf>
    <xf numFmtId="0" fontId="16" fillId="2" borderId="16" xfId="0" applyFont="1" applyFill="1" applyBorder="1" applyAlignment="1">
      <alignment horizontal="right" vertical="center"/>
    </xf>
    <xf numFmtId="0" fontId="16" fillId="2" borderId="0" xfId="0" applyFont="1" applyFill="1" applyAlignment="1">
      <alignment horizontal="right" vertical="center" wrapText="1"/>
    </xf>
    <xf numFmtId="0" fontId="18" fillId="0" borderId="18" xfId="0" applyFont="1" applyBorder="1" applyAlignment="1">
      <alignment horizontal="right" vertical="center" wrapText="1"/>
    </xf>
    <xf numFmtId="0" fontId="18" fillId="0" borderId="5" xfId="0" applyFont="1" applyBorder="1" applyAlignment="1">
      <alignment vertical="center"/>
    </xf>
    <xf numFmtId="0" fontId="18" fillId="0" borderId="0" xfId="0" applyFont="1" applyBorder="1" applyAlignment="1">
      <alignment horizontal="right" wrapText="1"/>
    </xf>
    <xf numFmtId="0" fontId="18" fillId="0" borderId="0" xfId="0" applyFont="1" applyBorder="1" applyAlignment="1">
      <alignment wrapText="1"/>
    </xf>
    <xf numFmtId="0" fontId="18" fillId="0" borderId="5" xfId="0" applyFont="1" applyBorder="1" applyAlignment="1">
      <alignment horizontal="right" wrapText="1"/>
    </xf>
    <xf numFmtId="0" fontId="18" fillId="0" borderId="5" xfId="0" applyFont="1" applyBorder="1" applyAlignment="1">
      <alignment wrapText="1"/>
    </xf>
    <xf numFmtId="0" fontId="19" fillId="3" borderId="8" xfId="0" applyFont="1" applyFill="1" applyBorder="1" applyAlignment="1">
      <alignment horizontal="left" vertical="center" indent="1"/>
    </xf>
    <xf numFmtId="0" fontId="13" fillId="3" borderId="9" xfId="0" applyFont="1" applyFill="1" applyBorder="1" applyAlignment="1">
      <alignment horizontal="left" indent="1"/>
    </xf>
    <xf numFmtId="0" fontId="14" fillId="3" borderId="9" xfId="0" applyFont="1" applyFill="1" applyBorder="1" applyAlignment="1">
      <alignment horizontal="right"/>
    </xf>
    <xf numFmtId="0" fontId="14" fillId="3" borderId="10" xfId="0" applyFont="1" applyFill="1" applyBorder="1" applyAlignment="1">
      <alignment horizontal="right"/>
    </xf>
    <xf numFmtId="0" fontId="14" fillId="3" borderId="11" xfId="0" applyFont="1" applyFill="1" applyBorder="1" applyAlignment="1">
      <alignment horizontal="right"/>
    </xf>
    <xf numFmtId="0" fontId="20" fillId="4" borderId="13" xfId="0" applyFont="1" applyFill="1" applyBorder="1" applyAlignment="1">
      <alignment vertical="center" wrapText="1"/>
    </xf>
    <xf numFmtId="0" fontId="20" fillId="4" borderId="3" xfId="0" applyFont="1" applyFill="1" applyBorder="1" applyAlignment="1">
      <alignment vertical="center" wrapText="1"/>
    </xf>
    <xf numFmtId="0" fontId="21" fillId="4" borderId="14" xfId="0" applyFont="1" applyFill="1" applyBorder="1" applyAlignment="1">
      <alignment horizontal="left" vertical="center" wrapText="1" indent="1"/>
    </xf>
    <xf numFmtId="0" fontId="0" fillId="0" borderId="13" xfId="0" applyBorder="1" applyAlignment="1">
      <alignment horizontal="left" indent="1"/>
    </xf>
    <xf numFmtId="0" fontId="22" fillId="0" borderId="15" xfId="0" applyFont="1" applyFill="1" applyBorder="1" applyAlignment="1">
      <alignment horizontal="center" vertical="center"/>
    </xf>
    <xf numFmtId="0" fontId="22" fillId="0" borderId="16" xfId="0" applyFont="1" applyFill="1" applyBorder="1" applyAlignment="1">
      <alignment horizontal="center"/>
    </xf>
  </cellXfs>
  <cellStyles count="2">
    <cellStyle name="Hyperlink" xfId="1" builtinId="8"/>
    <cellStyle name="Normal" xfId="0" builtinId="0"/>
  </cellStyles>
  <dxfs count="23">
    <dxf>
      <fill>
        <patternFill>
          <bgColor rgb="FF92D050"/>
        </patternFill>
      </fill>
    </dxf>
    <dxf>
      <fill>
        <patternFill>
          <bgColor rgb="FFFFFF99"/>
        </patternFill>
      </fill>
    </dxf>
    <dxf>
      <fill>
        <patternFill>
          <bgColor rgb="FFFF9933"/>
        </patternFill>
      </fill>
    </dxf>
    <dxf>
      <font>
        <color theme="0" tint="-0.14996795556505021"/>
      </font>
      <fill>
        <patternFill>
          <bgColor theme="0" tint="-0.14996795556505021"/>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4659260841701"/>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w3.org/TR/WCAG20/" TargetMode="External"/><Relationship Id="rId13" Type="http://schemas.openxmlformats.org/officeDocument/2006/relationships/hyperlink" Target="http://www.w3.org/TR/WCAG/" TargetMode="External"/><Relationship Id="rId18" Type="http://schemas.openxmlformats.org/officeDocument/2006/relationships/hyperlink" Target="http://www.w3.org/TR/WCAG20/" TargetMode="External"/><Relationship Id="rId3" Type="http://schemas.openxmlformats.org/officeDocument/2006/relationships/hyperlink" Target="http://www.w3.org/TR/WCAG20/" TargetMode="External"/><Relationship Id="rId7" Type="http://schemas.openxmlformats.org/officeDocument/2006/relationships/hyperlink" Target="http://www.w3.org/TR/WCAG20/" TargetMode="External"/><Relationship Id="rId12" Type="http://schemas.openxmlformats.org/officeDocument/2006/relationships/hyperlink" Target="http://www.w3.org/TR/WCAG20/" TargetMode="External"/><Relationship Id="rId17" Type="http://schemas.openxmlformats.org/officeDocument/2006/relationships/hyperlink" Target="http://www.w3.org/TR/WCAG20/" TargetMode="External"/><Relationship Id="rId2" Type="http://schemas.openxmlformats.org/officeDocument/2006/relationships/hyperlink" Target="http://www.w3.org/TR/WCAG20/" TargetMode="External"/><Relationship Id="rId16" Type="http://schemas.openxmlformats.org/officeDocument/2006/relationships/hyperlink" Target="http://www.section508.gov/index.cfm?fuseAction=stdsdoc" TargetMode="External"/><Relationship Id="rId1" Type="http://schemas.openxmlformats.org/officeDocument/2006/relationships/hyperlink" Target="http://www.w3.org/TR/WCAG20/" TargetMode="External"/><Relationship Id="rId6" Type="http://schemas.openxmlformats.org/officeDocument/2006/relationships/hyperlink" Target="http://www.w3.org/TR/WCAG20/" TargetMode="External"/><Relationship Id="rId11" Type="http://schemas.openxmlformats.org/officeDocument/2006/relationships/hyperlink" Target="http://www.w3.org/TR/WCAG20/" TargetMode="External"/><Relationship Id="rId5" Type="http://schemas.openxmlformats.org/officeDocument/2006/relationships/hyperlink" Target="http://www.w3.org/TR/WCAG20/" TargetMode="External"/><Relationship Id="rId15" Type="http://schemas.openxmlformats.org/officeDocument/2006/relationships/hyperlink" Target="http://www.w3.org/TR/WCAG20/" TargetMode="External"/><Relationship Id="rId10" Type="http://schemas.openxmlformats.org/officeDocument/2006/relationships/hyperlink" Target="http://www.w3.org/TR/WCAG20/" TargetMode="External"/><Relationship Id="rId19" Type="http://schemas.openxmlformats.org/officeDocument/2006/relationships/printerSettings" Target="../printerSettings/printerSettings1.bin"/><Relationship Id="rId4" Type="http://schemas.openxmlformats.org/officeDocument/2006/relationships/hyperlink" Target="http://www.w3.org/TR/WCAG20/" TargetMode="External"/><Relationship Id="rId9" Type="http://schemas.openxmlformats.org/officeDocument/2006/relationships/hyperlink" Target="http://www.w3.org/TR/WCAG20/" TargetMode="External"/><Relationship Id="rId14" Type="http://schemas.openxmlformats.org/officeDocument/2006/relationships/hyperlink" Target="http://architecture.hhsc.state.tx.us/myweb/Accessibility/procedures_htm/ch1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tabSelected="1" view="pageLayout" topLeftCell="B8" zoomScaleNormal="100" workbookViewId="0">
      <selection activeCell="K11" sqref="K11"/>
    </sheetView>
  </sheetViews>
  <sheetFormatPr defaultRowHeight="12.75" x14ac:dyDescent="0.2"/>
  <cols>
    <col min="1" max="1" width="6.7109375" style="2" customWidth="1"/>
    <col min="2" max="2" width="88.42578125" style="1" customWidth="1"/>
    <col min="3" max="3" width="10.7109375" style="3" customWidth="1"/>
    <col min="4" max="4" width="21.28515625" style="4" customWidth="1"/>
    <col min="5" max="5" width="37.42578125" style="3" customWidth="1"/>
    <col min="6" max="6" width="18.140625" style="3" customWidth="1"/>
    <col min="7" max="7" width="10.140625" style="3" customWidth="1"/>
    <col min="8" max="8" width="7.85546875" style="2" hidden="1" customWidth="1"/>
    <col min="17" max="17" width="9.140625" style="12"/>
  </cols>
  <sheetData>
    <row r="1" spans="1:17" x14ac:dyDescent="0.2">
      <c r="A1" s="49"/>
      <c r="B1" s="50"/>
      <c r="C1" s="50"/>
      <c r="D1" s="50"/>
      <c r="E1" s="50"/>
      <c r="F1" s="50"/>
      <c r="G1" s="50"/>
      <c r="H1" s="50"/>
      <c r="I1" s="9"/>
      <c r="J1" s="9"/>
      <c r="K1" s="9"/>
      <c r="L1" s="9"/>
      <c r="M1" s="9"/>
      <c r="N1" s="9"/>
    </row>
    <row r="2" spans="1:17" ht="27" customHeight="1" x14ac:dyDescent="0.2">
      <c r="A2" s="74" t="s">
        <v>96</v>
      </c>
      <c r="B2" s="74"/>
      <c r="C2" s="70"/>
      <c r="D2" s="70"/>
      <c r="E2" s="71"/>
      <c r="F2" s="42"/>
      <c r="G2" s="42"/>
      <c r="H2" s="41"/>
      <c r="I2" s="9"/>
      <c r="J2" s="9"/>
      <c r="K2" s="9"/>
      <c r="L2" s="9"/>
      <c r="M2" s="9"/>
      <c r="N2" s="9"/>
    </row>
    <row r="3" spans="1:17" ht="8.25" customHeight="1" x14ac:dyDescent="0.2">
      <c r="A3" s="5"/>
      <c r="B3" s="6"/>
      <c r="C3" s="7"/>
      <c r="D3" s="8"/>
      <c r="E3" s="7"/>
      <c r="F3" s="7"/>
      <c r="G3" s="7"/>
      <c r="H3" s="5"/>
      <c r="I3" s="9"/>
      <c r="J3" s="9"/>
      <c r="K3" s="9"/>
      <c r="L3" s="9"/>
      <c r="M3" s="9"/>
      <c r="N3" s="9"/>
    </row>
    <row r="4" spans="1:17" s="1" customFormat="1" ht="46.5" customHeight="1" x14ac:dyDescent="0.2">
      <c r="A4" s="51" t="s">
        <v>130</v>
      </c>
      <c r="B4" s="52"/>
      <c r="C4" s="52"/>
      <c r="D4" s="52"/>
      <c r="E4" s="52"/>
      <c r="F4" s="52"/>
      <c r="G4" s="52"/>
      <c r="H4" s="52"/>
      <c r="I4" s="6"/>
      <c r="J4" s="6"/>
      <c r="K4" s="6"/>
      <c r="L4" s="6"/>
      <c r="M4" s="6"/>
      <c r="N4" s="6"/>
      <c r="Q4" s="13"/>
    </row>
    <row r="5" spans="1:17" s="19" customFormat="1" ht="27" customHeight="1" x14ac:dyDescent="0.2">
      <c r="A5" s="53" t="s">
        <v>129</v>
      </c>
      <c r="B5" s="54"/>
      <c r="C5" s="54"/>
      <c r="D5" s="54"/>
      <c r="E5" s="54"/>
      <c r="F5" s="54"/>
      <c r="G5" s="54"/>
      <c r="H5" s="54"/>
      <c r="I5" s="18"/>
      <c r="J5" s="18"/>
      <c r="K5" s="18"/>
      <c r="L5" s="18"/>
      <c r="M5" s="18"/>
      <c r="N5" s="18"/>
      <c r="Q5" s="20"/>
    </row>
    <row r="6" spans="1:17" ht="8.25" customHeight="1" x14ac:dyDescent="0.2">
      <c r="A6" s="5"/>
      <c r="B6" s="6"/>
      <c r="C6" s="7"/>
      <c r="D6" s="8"/>
      <c r="E6" s="7"/>
      <c r="F6" s="7"/>
      <c r="G6" s="7"/>
      <c r="H6" s="5"/>
      <c r="I6" s="9"/>
      <c r="J6" s="9"/>
      <c r="K6" s="9"/>
      <c r="L6" s="9"/>
      <c r="M6" s="9"/>
      <c r="N6" s="9"/>
    </row>
    <row r="7" spans="1:17" ht="30" customHeight="1" thickBot="1" x14ac:dyDescent="0.25">
      <c r="A7" s="60" t="s">
        <v>90</v>
      </c>
      <c r="B7" s="61"/>
      <c r="C7" s="21" t="s">
        <v>58</v>
      </c>
      <c r="D7" s="21" t="s">
        <v>46</v>
      </c>
      <c r="E7" s="21" t="s">
        <v>54</v>
      </c>
      <c r="F7" s="57" t="s">
        <v>88</v>
      </c>
      <c r="G7" s="57"/>
      <c r="H7" s="22" t="s">
        <v>89</v>
      </c>
      <c r="I7" s="9"/>
      <c r="J7" s="9"/>
      <c r="K7" s="9"/>
      <c r="L7" s="9"/>
      <c r="M7" s="9"/>
      <c r="N7" s="9"/>
    </row>
    <row r="8" spans="1:17" ht="37.5" customHeight="1" x14ac:dyDescent="0.2">
      <c r="A8" s="55" t="s">
        <v>0</v>
      </c>
      <c r="B8" s="72"/>
      <c r="C8" s="58" t="s">
        <v>91</v>
      </c>
      <c r="D8" s="58"/>
      <c r="E8" s="58"/>
      <c r="F8" s="58"/>
      <c r="G8" s="58"/>
      <c r="H8" s="59"/>
      <c r="I8" s="9"/>
      <c r="J8" s="9"/>
      <c r="K8" s="9"/>
      <c r="L8" s="9"/>
      <c r="M8" s="9"/>
      <c r="N8" s="9"/>
    </row>
    <row r="9" spans="1:17" ht="38.25" x14ac:dyDescent="0.2">
      <c r="A9" s="29" t="s">
        <v>4</v>
      </c>
      <c r="B9" s="30" t="s">
        <v>61</v>
      </c>
      <c r="C9" s="31" t="s">
        <v>59</v>
      </c>
      <c r="D9" s="32" t="s">
        <v>53</v>
      </c>
      <c r="E9" s="33"/>
      <c r="F9" s="34">
        <f>IF(D9="does not support","list date full support planned, if any &gt;",0)</f>
        <v>0</v>
      </c>
      <c r="G9" s="33"/>
      <c r="H9" s="23" t="str">
        <f t="shared" ref="H9:H22" si="0">IF(D9="supports",1,IF(D9="supports w/exceptions",2,IF(D9="does not support",3,"")))</f>
        <v/>
      </c>
      <c r="I9" s="9"/>
      <c r="J9" s="9"/>
      <c r="K9" s="9"/>
      <c r="L9" s="9"/>
      <c r="M9" s="9"/>
      <c r="N9" s="9"/>
    </row>
    <row r="10" spans="1:17" ht="25.5" x14ac:dyDescent="0.2">
      <c r="A10" s="29" t="s">
        <v>5</v>
      </c>
      <c r="B10" s="30" t="s">
        <v>62</v>
      </c>
      <c r="C10" s="31" t="s">
        <v>59</v>
      </c>
      <c r="D10" s="32" t="s">
        <v>53</v>
      </c>
      <c r="E10" s="33"/>
      <c r="F10" s="34">
        <f>IF(D10="does not support","list date full support planned, if any &gt;",0)</f>
        <v>0</v>
      </c>
      <c r="G10" s="33"/>
      <c r="H10" s="23" t="str">
        <f t="shared" si="0"/>
        <v/>
      </c>
      <c r="I10" s="9"/>
      <c r="J10" s="9"/>
      <c r="K10" s="9"/>
      <c r="L10" s="9"/>
      <c r="M10" s="9"/>
      <c r="N10" s="9"/>
    </row>
    <row r="11" spans="1:17" ht="25.5" x14ac:dyDescent="0.2">
      <c r="A11" s="29" t="s">
        <v>6</v>
      </c>
      <c r="B11" s="30" t="s">
        <v>63</v>
      </c>
      <c r="C11" s="31" t="s">
        <v>59</v>
      </c>
      <c r="D11" s="32" t="s">
        <v>53</v>
      </c>
      <c r="E11" s="33"/>
      <c r="F11" s="34">
        <f t="shared" ref="F11:F22" si="1">IF(D11="does not support","list date full support planned, if any &gt;",0)</f>
        <v>0</v>
      </c>
      <c r="G11" s="33"/>
      <c r="H11" s="23" t="str">
        <f t="shared" si="0"/>
        <v/>
      </c>
      <c r="I11" s="9"/>
      <c r="J11" s="9"/>
      <c r="K11" s="9"/>
      <c r="L11" s="9"/>
      <c r="M11" s="9"/>
      <c r="N11" s="9"/>
    </row>
    <row r="12" spans="1:17" ht="25.5" x14ac:dyDescent="0.2">
      <c r="A12" s="29" t="s">
        <v>7</v>
      </c>
      <c r="B12" s="30" t="s">
        <v>64</v>
      </c>
      <c r="C12" s="31" t="s">
        <v>59</v>
      </c>
      <c r="D12" s="32" t="s">
        <v>53</v>
      </c>
      <c r="E12" s="33"/>
      <c r="F12" s="34">
        <f t="shared" si="1"/>
        <v>0</v>
      </c>
      <c r="G12" s="33"/>
      <c r="H12" s="23" t="str">
        <f t="shared" si="0"/>
        <v/>
      </c>
      <c r="I12" s="9"/>
      <c r="J12" s="9"/>
      <c r="K12" s="9"/>
      <c r="L12" s="9"/>
      <c r="M12" s="9"/>
      <c r="N12" s="9"/>
    </row>
    <row r="13" spans="1:17" ht="26.25" customHeight="1" x14ac:dyDescent="0.2">
      <c r="A13" s="29" t="s">
        <v>8</v>
      </c>
      <c r="B13" s="30" t="s">
        <v>65</v>
      </c>
      <c r="C13" s="31" t="s">
        <v>60</v>
      </c>
      <c r="D13" s="32" t="s">
        <v>53</v>
      </c>
      <c r="E13" s="33"/>
      <c r="F13" s="34">
        <f t="shared" si="1"/>
        <v>0</v>
      </c>
      <c r="G13" s="33"/>
      <c r="H13" s="23" t="str">
        <f t="shared" si="0"/>
        <v/>
      </c>
      <c r="I13" s="9"/>
      <c r="J13" s="9"/>
      <c r="K13" s="9"/>
      <c r="L13" s="9"/>
      <c r="M13" s="9"/>
      <c r="N13" s="9"/>
    </row>
    <row r="14" spans="1:17" x14ac:dyDescent="0.2">
      <c r="A14" s="29" t="s">
        <v>9</v>
      </c>
      <c r="B14" s="30" t="s">
        <v>66</v>
      </c>
      <c r="C14" s="31" t="s">
        <v>60</v>
      </c>
      <c r="D14" s="32" t="s">
        <v>53</v>
      </c>
      <c r="E14" s="33"/>
      <c r="F14" s="34">
        <f t="shared" si="1"/>
        <v>0</v>
      </c>
      <c r="G14" s="33"/>
      <c r="H14" s="23" t="str">
        <f t="shared" si="0"/>
        <v/>
      </c>
      <c r="I14" s="9"/>
      <c r="J14" s="9"/>
      <c r="K14" s="9"/>
      <c r="L14" s="9"/>
      <c r="M14" s="9"/>
      <c r="N14" s="9"/>
    </row>
    <row r="15" spans="1:17" ht="38.25" x14ac:dyDescent="0.2">
      <c r="A15" s="29" t="s">
        <v>10</v>
      </c>
      <c r="B15" s="30" t="s">
        <v>67</v>
      </c>
      <c r="C15" s="31" t="s">
        <v>59</v>
      </c>
      <c r="D15" s="32" t="s">
        <v>53</v>
      </c>
      <c r="E15" s="33"/>
      <c r="F15" s="34">
        <f t="shared" si="1"/>
        <v>0</v>
      </c>
      <c r="G15" s="33"/>
      <c r="H15" s="23" t="str">
        <f t="shared" si="0"/>
        <v/>
      </c>
      <c r="I15" s="9"/>
      <c r="J15" s="9"/>
      <c r="K15" s="9"/>
      <c r="L15" s="9"/>
      <c r="M15" s="9"/>
      <c r="N15" s="9"/>
      <c r="Q15" s="12" t="s">
        <v>53</v>
      </c>
    </row>
    <row r="16" spans="1:17" ht="38.25" x14ac:dyDescent="0.2">
      <c r="A16" s="29" t="s">
        <v>11</v>
      </c>
      <c r="B16" s="30" t="s">
        <v>128</v>
      </c>
      <c r="C16" s="31" t="s">
        <v>59</v>
      </c>
      <c r="D16" s="32" t="s">
        <v>53</v>
      </c>
      <c r="E16" s="33"/>
      <c r="F16" s="34">
        <f t="shared" si="1"/>
        <v>0</v>
      </c>
      <c r="G16" s="33"/>
      <c r="H16" s="23" t="str">
        <f t="shared" si="0"/>
        <v/>
      </c>
      <c r="I16" s="9"/>
      <c r="J16" s="9"/>
      <c r="K16" s="9"/>
      <c r="L16" s="9"/>
      <c r="M16" s="9"/>
      <c r="N16" s="9"/>
      <c r="Q16" s="12" t="s">
        <v>47</v>
      </c>
    </row>
    <row r="17" spans="1:17" ht="38.25" x14ac:dyDescent="0.2">
      <c r="A17" s="29" t="s">
        <v>12</v>
      </c>
      <c r="B17" s="30" t="s">
        <v>68</v>
      </c>
      <c r="C17" s="31" t="s">
        <v>59</v>
      </c>
      <c r="D17" s="32" t="s">
        <v>53</v>
      </c>
      <c r="E17" s="33"/>
      <c r="F17" s="34">
        <f t="shared" si="1"/>
        <v>0</v>
      </c>
      <c r="G17" s="33"/>
      <c r="H17" s="23" t="str">
        <f t="shared" si="0"/>
        <v/>
      </c>
      <c r="I17" s="9"/>
      <c r="J17" s="9"/>
      <c r="K17" s="9"/>
      <c r="L17" s="9"/>
      <c r="M17" s="9"/>
      <c r="N17" s="9"/>
      <c r="Q17" s="12" t="s">
        <v>48</v>
      </c>
    </row>
    <row r="18" spans="1:17" ht="25.5" x14ac:dyDescent="0.2">
      <c r="A18" s="29" t="s">
        <v>13</v>
      </c>
      <c r="B18" s="30" t="s">
        <v>69</v>
      </c>
      <c r="C18" s="31" t="s">
        <v>59</v>
      </c>
      <c r="D18" s="32" t="s">
        <v>53</v>
      </c>
      <c r="E18" s="33"/>
      <c r="F18" s="34">
        <f t="shared" si="1"/>
        <v>0</v>
      </c>
      <c r="G18" s="33"/>
      <c r="H18" s="23" t="str">
        <f t="shared" si="0"/>
        <v/>
      </c>
      <c r="I18" s="9"/>
      <c r="J18" s="9"/>
      <c r="K18" s="9"/>
      <c r="L18" s="9"/>
      <c r="M18" s="9"/>
      <c r="N18" s="9"/>
      <c r="Q18" s="12" t="s">
        <v>49</v>
      </c>
    </row>
    <row r="19" spans="1:17" ht="42.75" customHeight="1" x14ac:dyDescent="0.2">
      <c r="A19" s="29" t="s">
        <v>14</v>
      </c>
      <c r="B19" s="30" t="s">
        <v>108</v>
      </c>
      <c r="C19" s="31" t="s">
        <v>59</v>
      </c>
      <c r="D19" s="32" t="s">
        <v>53</v>
      </c>
      <c r="E19" s="33"/>
      <c r="F19" s="34">
        <f t="shared" si="1"/>
        <v>0</v>
      </c>
      <c r="G19" s="33"/>
      <c r="H19" s="23" t="str">
        <f t="shared" si="0"/>
        <v/>
      </c>
      <c r="I19" s="9"/>
      <c r="J19" s="9"/>
      <c r="K19" s="9"/>
      <c r="L19" s="9"/>
      <c r="M19" s="9"/>
      <c r="N19" s="9"/>
      <c r="Q19" s="12" t="s">
        <v>50</v>
      </c>
    </row>
    <row r="20" spans="1:17" ht="25.5" x14ac:dyDescent="0.2">
      <c r="A20" s="29" t="s">
        <v>15</v>
      </c>
      <c r="B20" s="35" t="s">
        <v>124</v>
      </c>
      <c r="C20" s="31" t="s">
        <v>60</v>
      </c>
      <c r="D20" s="32" t="s">
        <v>53</v>
      </c>
      <c r="E20" s="33"/>
      <c r="F20" s="34">
        <f t="shared" si="1"/>
        <v>0</v>
      </c>
      <c r="G20" s="33"/>
      <c r="H20" s="23" t="str">
        <f t="shared" si="0"/>
        <v/>
      </c>
      <c r="I20" s="9"/>
      <c r="J20" s="9"/>
      <c r="K20" s="9"/>
      <c r="L20" s="9"/>
      <c r="M20" s="9"/>
      <c r="N20" s="9"/>
    </row>
    <row r="21" spans="1:17" ht="25.5" x14ac:dyDescent="0.2">
      <c r="A21" s="29" t="s">
        <v>16</v>
      </c>
      <c r="B21" s="30" t="s">
        <v>70</v>
      </c>
      <c r="C21" s="31" t="s">
        <v>60</v>
      </c>
      <c r="D21" s="32" t="s">
        <v>53</v>
      </c>
      <c r="E21" s="33"/>
      <c r="F21" s="34">
        <f t="shared" si="1"/>
        <v>0</v>
      </c>
      <c r="G21" s="33"/>
      <c r="H21" s="23" t="str">
        <f t="shared" si="0"/>
        <v/>
      </c>
      <c r="I21" s="9"/>
      <c r="J21" s="9"/>
      <c r="K21" s="9"/>
      <c r="L21" s="9"/>
      <c r="M21" s="9"/>
      <c r="N21" s="9"/>
      <c r="Q21" s="12" t="s">
        <v>45</v>
      </c>
    </row>
    <row r="22" spans="1:17" ht="26.25" thickBot="1" x14ac:dyDescent="0.25">
      <c r="A22" s="29" t="s">
        <v>17</v>
      </c>
      <c r="B22" s="36" t="s">
        <v>125</v>
      </c>
      <c r="C22" s="31" t="s">
        <v>60</v>
      </c>
      <c r="D22" s="32" t="s">
        <v>53</v>
      </c>
      <c r="E22" s="33"/>
      <c r="F22" s="34">
        <f t="shared" si="1"/>
        <v>0</v>
      </c>
      <c r="G22" s="33"/>
      <c r="H22" s="24" t="str">
        <f t="shared" si="0"/>
        <v/>
      </c>
      <c r="I22" s="9"/>
      <c r="J22" s="9"/>
      <c r="K22" s="9"/>
      <c r="L22" s="9"/>
      <c r="M22" s="9"/>
      <c r="N22" s="9"/>
    </row>
    <row r="23" spans="1:17" ht="25.5" hidden="1" customHeight="1" thickBot="1" x14ac:dyDescent="0.25">
      <c r="A23" s="62" t="s">
        <v>52</v>
      </c>
      <c r="B23" s="63"/>
      <c r="C23" s="63"/>
      <c r="D23" s="63"/>
      <c r="E23" s="63"/>
      <c r="F23" s="63"/>
      <c r="G23" s="63"/>
      <c r="H23" s="25" t="e">
        <f>AVERAGE(H9:H22)</f>
        <v>#DIV/0!</v>
      </c>
      <c r="I23" s="10"/>
      <c r="J23" s="9"/>
      <c r="K23" s="9"/>
      <c r="L23" s="9"/>
      <c r="M23" s="9"/>
      <c r="N23" s="9"/>
    </row>
    <row r="24" spans="1:17" ht="36.75" customHeight="1" x14ac:dyDescent="0.2">
      <c r="A24" s="55" t="s">
        <v>1</v>
      </c>
      <c r="B24" s="56"/>
      <c r="C24" s="58" t="s">
        <v>92</v>
      </c>
      <c r="D24" s="58"/>
      <c r="E24" s="58"/>
      <c r="F24" s="58"/>
      <c r="G24" s="58"/>
      <c r="H24" s="59"/>
      <c r="I24" s="9"/>
      <c r="J24" s="9"/>
      <c r="K24" s="9"/>
      <c r="L24" s="9"/>
      <c r="M24" s="9"/>
      <c r="N24" s="9"/>
    </row>
    <row r="25" spans="1:17" ht="38.25" x14ac:dyDescent="0.2">
      <c r="A25" s="29" t="s">
        <v>18</v>
      </c>
      <c r="B25" s="30" t="s">
        <v>71</v>
      </c>
      <c r="C25" s="31" t="s">
        <v>59</v>
      </c>
      <c r="D25" s="32" t="s">
        <v>53</v>
      </c>
      <c r="E25" s="33"/>
      <c r="F25" s="34">
        <f t="shared" ref="F25:F44" si="2">IF(D25="does not support","list date full support planned, if any &gt;",0)</f>
        <v>0</v>
      </c>
      <c r="G25" s="33"/>
      <c r="H25" s="23" t="str">
        <f t="shared" ref="H25:H44" si="3">IF(D25="supports",1,IF(D25="supports w/exceptions",2,IF(D25="does not support",3,"")))</f>
        <v/>
      </c>
      <c r="I25" s="9"/>
      <c r="J25" s="9"/>
      <c r="K25" s="9"/>
      <c r="L25" s="9"/>
      <c r="M25" s="9"/>
      <c r="N25" s="9"/>
    </row>
    <row r="26" spans="1:17" ht="51" x14ac:dyDescent="0.2">
      <c r="A26" s="29" t="s">
        <v>19</v>
      </c>
      <c r="B26" s="30" t="s">
        <v>109</v>
      </c>
      <c r="C26" s="31" t="s">
        <v>59</v>
      </c>
      <c r="D26" s="32" t="s">
        <v>53</v>
      </c>
      <c r="E26" s="33"/>
      <c r="F26" s="34">
        <f t="shared" si="2"/>
        <v>0</v>
      </c>
      <c r="G26" s="33"/>
      <c r="H26" s="23" t="str">
        <f t="shared" si="3"/>
        <v/>
      </c>
      <c r="I26" s="9"/>
      <c r="J26" s="9"/>
      <c r="K26" s="9"/>
      <c r="L26" s="9"/>
      <c r="M26" s="9"/>
      <c r="N26" s="9"/>
    </row>
    <row r="27" spans="1:17" ht="25.5" x14ac:dyDescent="0.2">
      <c r="A27" s="29" t="s">
        <v>20</v>
      </c>
      <c r="B27" s="30" t="s">
        <v>105</v>
      </c>
      <c r="C27" s="31" t="s">
        <v>59</v>
      </c>
      <c r="D27" s="40"/>
      <c r="E27" s="33"/>
      <c r="F27" s="34">
        <f t="shared" si="2"/>
        <v>0</v>
      </c>
      <c r="G27" s="33"/>
      <c r="H27" s="23" t="str">
        <f t="shared" si="3"/>
        <v/>
      </c>
      <c r="I27" s="9"/>
      <c r="J27" s="9"/>
      <c r="K27" s="9"/>
      <c r="L27" s="9"/>
      <c r="M27" s="9"/>
      <c r="N27" s="9"/>
    </row>
    <row r="28" spans="1:17" ht="27.75" customHeight="1" x14ac:dyDescent="0.2">
      <c r="A28" s="29"/>
      <c r="B28" s="37" t="s">
        <v>73</v>
      </c>
      <c r="C28" s="31"/>
      <c r="D28" s="32" t="s">
        <v>53</v>
      </c>
      <c r="E28" s="33"/>
      <c r="F28" s="34">
        <f t="shared" si="2"/>
        <v>0</v>
      </c>
      <c r="G28" s="33"/>
      <c r="H28" s="23" t="str">
        <f t="shared" si="3"/>
        <v/>
      </c>
      <c r="I28" s="9"/>
      <c r="J28" s="9"/>
      <c r="K28" s="9"/>
      <c r="L28" s="9"/>
      <c r="M28" s="9"/>
      <c r="N28" s="9"/>
    </row>
    <row r="29" spans="1:17" ht="25.5" x14ac:dyDescent="0.2">
      <c r="A29" s="29"/>
      <c r="B29" s="37" t="s">
        <v>72</v>
      </c>
      <c r="C29" s="31"/>
      <c r="D29" s="32" t="s">
        <v>53</v>
      </c>
      <c r="E29" s="33"/>
      <c r="F29" s="34">
        <f t="shared" si="2"/>
        <v>0</v>
      </c>
      <c r="G29" s="33"/>
      <c r="H29" s="23" t="str">
        <f t="shared" si="3"/>
        <v/>
      </c>
      <c r="I29" s="9"/>
      <c r="J29" s="9"/>
      <c r="K29" s="9"/>
      <c r="L29" s="9"/>
      <c r="M29" s="9"/>
      <c r="N29" s="9"/>
    </row>
    <row r="30" spans="1:17" ht="38.25" x14ac:dyDescent="0.2">
      <c r="A30" s="29"/>
      <c r="B30" s="37" t="s">
        <v>74</v>
      </c>
      <c r="C30" s="31"/>
      <c r="D30" s="32" t="s">
        <v>53</v>
      </c>
      <c r="E30" s="33"/>
      <c r="F30" s="34">
        <f t="shared" si="2"/>
        <v>0</v>
      </c>
      <c r="G30" s="33"/>
      <c r="H30" s="23" t="str">
        <f t="shared" si="3"/>
        <v/>
      </c>
      <c r="I30" s="9"/>
      <c r="J30" s="9"/>
      <c r="K30" s="9"/>
      <c r="L30" s="9"/>
      <c r="M30" s="9"/>
      <c r="N30" s="9"/>
    </row>
    <row r="31" spans="1:17" ht="25.5" x14ac:dyDescent="0.2">
      <c r="A31" s="29"/>
      <c r="B31" s="37" t="s">
        <v>76</v>
      </c>
      <c r="C31" s="31"/>
      <c r="D31" s="32" t="s">
        <v>53</v>
      </c>
      <c r="E31" s="33"/>
      <c r="F31" s="34">
        <f t="shared" si="2"/>
        <v>0</v>
      </c>
      <c r="G31" s="33"/>
      <c r="H31" s="23" t="str">
        <f t="shared" si="3"/>
        <v/>
      </c>
      <c r="I31" s="9"/>
      <c r="J31" s="9"/>
      <c r="K31" s="9"/>
      <c r="L31" s="9"/>
      <c r="M31" s="9"/>
      <c r="N31" s="9"/>
    </row>
    <row r="32" spans="1:17" ht="28.5" customHeight="1" x14ac:dyDescent="0.2">
      <c r="A32" s="29"/>
      <c r="B32" s="37" t="s">
        <v>110</v>
      </c>
      <c r="C32" s="31"/>
      <c r="D32" s="32" t="s">
        <v>53</v>
      </c>
      <c r="E32" s="33"/>
      <c r="F32" s="34">
        <f t="shared" si="2"/>
        <v>0</v>
      </c>
      <c r="G32" s="33"/>
      <c r="H32" s="23" t="str">
        <f t="shared" si="3"/>
        <v/>
      </c>
      <c r="I32" s="9"/>
      <c r="J32" s="9"/>
      <c r="K32" s="9"/>
      <c r="L32" s="9"/>
      <c r="M32" s="9"/>
      <c r="N32" s="9"/>
    </row>
    <row r="33" spans="1:14" ht="27" customHeight="1" x14ac:dyDescent="0.2">
      <c r="A33" s="29"/>
      <c r="B33" s="37" t="s">
        <v>43</v>
      </c>
      <c r="C33" s="31"/>
      <c r="D33" s="32" t="s">
        <v>53</v>
      </c>
      <c r="E33" s="33"/>
      <c r="F33" s="34">
        <f t="shared" si="2"/>
        <v>0</v>
      </c>
      <c r="G33" s="33"/>
      <c r="H33" s="23" t="str">
        <f t="shared" si="3"/>
        <v/>
      </c>
      <c r="I33" s="9"/>
      <c r="J33" s="9"/>
      <c r="K33" s="9"/>
      <c r="L33" s="9"/>
      <c r="M33" s="9"/>
      <c r="N33" s="9"/>
    </row>
    <row r="34" spans="1:14" ht="25.5" x14ac:dyDescent="0.2">
      <c r="A34" s="29" t="s">
        <v>21</v>
      </c>
      <c r="B34" s="30" t="s">
        <v>111</v>
      </c>
      <c r="C34" s="31" t="s">
        <v>59</v>
      </c>
      <c r="D34" s="40"/>
      <c r="E34" s="33"/>
      <c r="F34" s="34"/>
      <c r="G34" s="33"/>
      <c r="H34" s="23" t="str">
        <f t="shared" si="3"/>
        <v/>
      </c>
      <c r="I34" s="9"/>
      <c r="J34" s="9"/>
      <c r="K34" s="9"/>
      <c r="L34" s="9"/>
      <c r="M34" s="9"/>
      <c r="N34" s="9"/>
    </row>
    <row r="35" spans="1:14" ht="54" customHeight="1" x14ac:dyDescent="0.2">
      <c r="A35" s="29"/>
      <c r="B35" s="37" t="s">
        <v>75</v>
      </c>
      <c r="C35" s="31"/>
      <c r="D35" s="32" t="s">
        <v>53</v>
      </c>
      <c r="E35" s="33"/>
      <c r="F35" s="34">
        <f t="shared" si="2"/>
        <v>0</v>
      </c>
      <c r="G35" s="33"/>
      <c r="H35" s="23" t="str">
        <f t="shared" si="3"/>
        <v/>
      </c>
      <c r="I35" s="9"/>
      <c r="J35" s="9"/>
      <c r="K35" s="9"/>
      <c r="L35" s="9"/>
      <c r="M35" s="9"/>
      <c r="N35" s="9"/>
    </row>
    <row r="36" spans="1:14" ht="38.25" x14ac:dyDescent="0.2">
      <c r="A36" s="29"/>
      <c r="B36" s="37" t="s">
        <v>44</v>
      </c>
      <c r="C36" s="31"/>
      <c r="D36" s="32" t="s">
        <v>53</v>
      </c>
      <c r="E36" s="33"/>
      <c r="F36" s="34">
        <f t="shared" si="2"/>
        <v>0</v>
      </c>
      <c r="G36" s="33"/>
      <c r="H36" s="23" t="str">
        <f t="shared" si="3"/>
        <v/>
      </c>
      <c r="I36" s="9"/>
      <c r="J36" s="9"/>
      <c r="K36" s="9"/>
      <c r="L36" s="9"/>
      <c r="M36" s="9"/>
      <c r="N36" s="9"/>
    </row>
    <row r="37" spans="1:14" ht="38.25" x14ac:dyDescent="0.2">
      <c r="A37" s="29" t="s">
        <v>22</v>
      </c>
      <c r="B37" s="30" t="s">
        <v>95</v>
      </c>
      <c r="C37" s="31" t="s">
        <v>59</v>
      </c>
      <c r="D37" s="32" t="s">
        <v>53</v>
      </c>
      <c r="E37" s="33"/>
      <c r="F37" s="34">
        <f t="shared" si="2"/>
        <v>0</v>
      </c>
      <c r="G37" s="33"/>
      <c r="H37" s="23" t="str">
        <f t="shared" si="3"/>
        <v/>
      </c>
      <c r="I37" s="9"/>
      <c r="J37" s="9"/>
      <c r="K37" s="9"/>
      <c r="L37" s="9"/>
      <c r="M37" s="9"/>
      <c r="N37" s="9"/>
    </row>
    <row r="38" spans="1:14" ht="25.5" x14ac:dyDescent="0.2">
      <c r="A38" s="29" t="s">
        <v>23</v>
      </c>
      <c r="B38" s="30" t="s">
        <v>77</v>
      </c>
      <c r="C38" s="31" t="s">
        <v>59</v>
      </c>
      <c r="D38" s="32" t="s">
        <v>53</v>
      </c>
      <c r="E38" s="33"/>
      <c r="F38" s="34">
        <f t="shared" si="2"/>
        <v>0</v>
      </c>
      <c r="G38" s="33"/>
      <c r="H38" s="23" t="str">
        <f t="shared" si="3"/>
        <v/>
      </c>
      <c r="I38" s="9"/>
      <c r="J38" s="9"/>
      <c r="K38" s="9"/>
      <c r="L38" s="9"/>
      <c r="M38" s="9"/>
      <c r="N38" s="9"/>
    </row>
    <row r="39" spans="1:14" ht="23.25" customHeight="1" x14ac:dyDescent="0.2">
      <c r="A39" s="29" t="s">
        <v>24</v>
      </c>
      <c r="B39" s="30" t="s">
        <v>112</v>
      </c>
      <c r="C39" s="31" t="s">
        <v>59</v>
      </c>
      <c r="D39" s="32" t="s">
        <v>53</v>
      </c>
      <c r="E39" s="33"/>
      <c r="F39" s="34">
        <f t="shared" si="2"/>
        <v>0</v>
      </c>
      <c r="G39" s="33"/>
      <c r="H39" s="23" t="str">
        <f t="shared" si="3"/>
        <v/>
      </c>
      <c r="I39" s="9"/>
      <c r="J39" s="9"/>
      <c r="K39" s="9"/>
      <c r="L39" s="9"/>
      <c r="M39" s="9"/>
      <c r="N39" s="9"/>
    </row>
    <row r="40" spans="1:14" ht="38.25" x14ac:dyDescent="0.2">
      <c r="A40" s="29" t="s">
        <v>25</v>
      </c>
      <c r="B40" s="30" t="s">
        <v>78</v>
      </c>
      <c r="C40" s="31" t="s">
        <v>59</v>
      </c>
      <c r="D40" s="32" t="s">
        <v>53</v>
      </c>
      <c r="E40" s="33"/>
      <c r="F40" s="34">
        <f t="shared" si="2"/>
        <v>0</v>
      </c>
      <c r="G40" s="33"/>
      <c r="H40" s="23" t="str">
        <f t="shared" si="3"/>
        <v/>
      </c>
      <c r="I40" s="9"/>
      <c r="J40" s="9"/>
      <c r="K40" s="9"/>
      <c r="L40" s="9"/>
      <c r="M40" s="9"/>
      <c r="N40" s="9"/>
    </row>
    <row r="41" spans="1:14" ht="42" customHeight="1" x14ac:dyDescent="0.2">
      <c r="A41" s="29" t="s">
        <v>26</v>
      </c>
      <c r="B41" s="30" t="s">
        <v>79</v>
      </c>
      <c r="C41" s="31" t="s">
        <v>59</v>
      </c>
      <c r="D41" s="32" t="s">
        <v>53</v>
      </c>
      <c r="E41" s="33"/>
      <c r="F41" s="34">
        <f t="shared" si="2"/>
        <v>0</v>
      </c>
      <c r="G41" s="33"/>
      <c r="H41" s="23" t="str">
        <f t="shared" si="3"/>
        <v/>
      </c>
      <c r="I41" s="9"/>
      <c r="J41" s="9"/>
      <c r="K41" s="9"/>
      <c r="L41" s="9"/>
      <c r="M41" s="9"/>
      <c r="N41" s="9"/>
    </row>
    <row r="42" spans="1:14" ht="31.5" customHeight="1" x14ac:dyDescent="0.2">
      <c r="A42" s="29" t="s">
        <v>27</v>
      </c>
      <c r="B42" s="30" t="s">
        <v>80</v>
      </c>
      <c r="C42" s="31" t="s">
        <v>60</v>
      </c>
      <c r="D42" s="32" t="s">
        <v>53</v>
      </c>
      <c r="E42" s="33"/>
      <c r="F42" s="34">
        <f t="shared" si="2"/>
        <v>0</v>
      </c>
      <c r="G42" s="33"/>
      <c r="H42" s="23" t="str">
        <f t="shared" si="3"/>
        <v/>
      </c>
      <c r="I42" s="9"/>
      <c r="J42" s="9"/>
      <c r="K42" s="9"/>
      <c r="L42" s="9"/>
      <c r="M42" s="9"/>
      <c r="N42" s="9"/>
    </row>
    <row r="43" spans="1:14" ht="24.75" customHeight="1" x14ac:dyDescent="0.2">
      <c r="A43" s="29" t="s">
        <v>28</v>
      </c>
      <c r="B43" s="30" t="s">
        <v>126</v>
      </c>
      <c r="C43" s="31" t="s">
        <v>60</v>
      </c>
      <c r="D43" s="32" t="s">
        <v>53</v>
      </c>
      <c r="E43" s="33"/>
      <c r="F43" s="34">
        <f t="shared" si="2"/>
        <v>0</v>
      </c>
      <c r="G43" s="33"/>
      <c r="H43" s="23" t="str">
        <f t="shared" si="3"/>
        <v/>
      </c>
      <c r="I43" s="9"/>
      <c r="J43" s="9"/>
      <c r="K43" s="9"/>
      <c r="L43" s="9"/>
      <c r="M43" s="9"/>
      <c r="N43" s="9"/>
    </row>
    <row r="44" spans="1:14" ht="26.25" thickBot="1" x14ac:dyDescent="0.25">
      <c r="A44" s="29" t="s">
        <v>29</v>
      </c>
      <c r="B44" s="30" t="s">
        <v>81</v>
      </c>
      <c r="C44" s="31" t="s">
        <v>60</v>
      </c>
      <c r="D44" s="32" t="s">
        <v>53</v>
      </c>
      <c r="E44" s="33"/>
      <c r="F44" s="34">
        <f t="shared" si="2"/>
        <v>0</v>
      </c>
      <c r="G44" s="33"/>
      <c r="H44" s="24" t="str">
        <f t="shared" si="3"/>
        <v/>
      </c>
      <c r="I44" s="9"/>
      <c r="J44" s="9"/>
      <c r="K44" s="9"/>
      <c r="L44" s="9"/>
      <c r="M44" s="9"/>
      <c r="N44" s="9"/>
    </row>
    <row r="45" spans="1:14" ht="25.5" hidden="1" customHeight="1" thickBot="1" x14ac:dyDescent="0.25">
      <c r="A45" s="62" t="s">
        <v>55</v>
      </c>
      <c r="B45" s="63"/>
      <c r="C45" s="63"/>
      <c r="D45" s="63"/>
      <c r="E45" s="63"/>
      <c r="F45" s="63"/>
      <c r="G45" s="63"/>
      <c r="H45" s="25" t="e">
        <f>(AVERAGE(H25:H27)+AVERAGE(H35:H44))/2</f>
        <v>#DIV/0!</v>
      </c>
      <c r="I45" s="9"/>
      <c r="J45" s="9"/>
      <c r="K45" s="9"/>
      <c r="L45" s="9"/>
      <c r="M45" s="9"/>
      <c r="N45" s="9"/>
    </row>
    <row r="46" spans="1:14" ht="36.75" customHeight="1" x14ac:dyDescent="0.2">
      <c r="A46" s="55" t="s">
        <v>2</v>
      </c>
      <c r="B46" s="56"/>
      <c r="C46" s="58" t="s">
        <v>93</v>
      </c>
      <c r="D46" s="58"/>
      <c r="E46" s="58"/>
      <c r="F46" s="58"/>
      <c r="G46" s="58"/>
      <c r="H46" s="59"/>
      <c r="I46" s="9"/>
      <c r="J46" s="9"/>
      <c r="K46" s="9"/>
      <c r="L46" s="9"/>
      <c r="M46" s="9"/>
      <c r="N46" s="9"/>
    </row>
    <row r="47" spans="1:14" ht="25.5" x14ac:dyDescent="0.2">
      <c r="A47" s="29" t="s">
        <v>30</v>
      </c>
      <c r="B47" s="30" t="s">
        <v>82</v>
      </c>
      <c r="C47" s="31" t="s">
        <v>59</v>
      </c>
      <c r="D47" s="32" t="s">
        <v>53</v>
      </c>
      <c r="E47" s="33"/>
      <c r="F47" s="34">
        <f t="shared" ref="F47:F63" si="4">IF(D47="does not support","list date full support planned, if any &gt;",0)</f>
        <v>0</v>
      </c>
      <c r="G47" s="33"/>
      <c r="H47" s="23" t="str">
        <f t="shared" ref="H47:H59" si="5">IF(D47="supports",1,IF(D47="supports w/exceptions",2,IF(D47="does not support",3,"")))</f>
        <v/>
      </c>
      <c r="I47" s="9"/>
      <c r="J47" s="9"/>
      <c r="K47" s="9"/>
      <c r="L47" s="9"/>
      <c r="M47" s="9"/>
      <c r="N47" s="9"/>
    </row>
    <row r="48" spans="1:14" ht="51" x14ac:dyDescent="0.2">
      <c r="A48" s="29" t="s">
        <v>31</v>
      </c>
      <c r="B48" s="30" t="s">
        <v>42</v>
      </c>
      <c r="C48" s="31" t="s">
        <v>60</v>
      </c>
      <c r="D48" s="32" t="s">
        <v>53</v>
      </c>
      <c r="E48" s="33"/>
      <c r="F48" s="34">
        <f t="shared" si="4"/>
        <v>0</v>
      </c>
      <c r="G48" s="33"/>
      <c r="H48" s="23" t="str">
        <f t="shared" si="5"/>
        <v/>
      </c>
      <c r="I48" s="9"/>
      <c r="J48" s="9"/>
      <c r="K48" s="9"/>
      <c r="L48" s="9"/>
      <c r="M48" s="9"/>
      <c r="N48" s="9"/>
    </row>
    <row r="49" spans="1:14" x14ac:dyDescent="0.2">
      <c r="A49" s="29" t="s">
        <v>32</v>
      </c>
      <c r="B49" s="30" t="s">
        <v>113</v>
      </c>
      <c r="C49" s="31" t="s">
        <v>59</v>
      </c>
      <c r="D49" s="32" t="s">
        <v>53</v>
      </c>
      <c r="E49" s="33"/>
      <c r="F49" s="34">
        <f t="shared" si="4"/>
        <v>0</v>
      </c>
      <c r="G49" s="33"/>
      <c r="H49" s="23" t="str">
        <f t="shared" si="5"/>
        <v/>
      </c>
      <c r="I49" s="9"/>
      <c r="J49" s="9"/>
      <c r="K49" s="9"/>
      <c r="L49" s="9"/>
      <c r="M49" s="9"/>
      <c r="N49" s="9"/>
    </row>
    <row r="50" spans="1:14" ht="38.25" x14ac:dyDescent="0.2">
      <c r="A50" s="29" t="s">
        <v>33</v>
      </c>
      <c r="B50" s="30" t="s">
        <v>83</v>
      </c>
      <c r="C50" s="31" t="s">
        <v>59</v>
      </c>
      <c r="D50" s="32" t="s">
        <v>53</v>
      </c>
      <c r="E50" s="33"/>
      <c r="F50" s="34">
        <f t="shared" si="4"/>
        <v>0</v>
      </c>
      <c r="G50" s="33"/>
      <c r="H50" s="23" t="str">
        <f t="shared" si="5"/>
        <v/>
      </c>
      <c r="I50" s="9"/>
      <c r="J50" s="9"/>
      <c r="K50" s="9"/>
      <c r="L50" s="9"/>
      <c r="M50" s="9"/>
      <c r="N50" s="9"/>
    </row>
    <row r="51" spans="1:14" ht="38.25" x14ac:dyDescent="0.2">
      <c r="A51" s="29" t="s">
        <v>34</v>
      </c>
      <c r="B51" s="30" t="s">
        <v>84</v>
      </c>
      <c r="C51" s="31" t="s">
        <v>60</v>
      </c>
      <c r="D51" s="32" t="s">
        <v>53</v>
      </c>
      <c r="E51" s="33"/>
      <c r="F51" s="34">
        <f t="shared" si="4"/>
        <v>0</v>
      </c>
      <c r="G51" s="33"/>
      <c r="H51" s="23" t="str">
        <f t="shared" si="5"/>
        <v/>
      </c>
      <c r="I51" s="9"/>
      <c r="J51" s="9"/>
      <c r="K51" s="9"/>
      <c r="L51" s="9"/>
      <c r="M51" s="9"/>
      <c r="N51" s="9"/>
    </row>
    <row r="52" spans="1:14" ht="25.5" x14ac:dyDescent="0.2">
      <c r="A52" s="29" t="s">
        <v>35</v>
      </c>
      <c r="B52" s="30" t="s">
        <v>85</v>
      </c>
      <c r="C52" s="31" t="s">
        <v>60</v>
      </c>
      <c r="D52" s="32" t="s">
        <v>53</v>
      </c>
      <c r="E52" s="33"/>
      <c r="F52" s="34">
        <f t="shared" si="4"/>
        <v>0</v>
      </c>
      <c r="G52" s="33"/>
      <c r="H52" s="23" t="str">
        <f t="shared" si="5"/>
        <v/>
      </c>
      <c r="I52" s="9"/>
      <c r="J52" s="9"/>
      <c r="K52" s="9"/>
      <c r="L52" s="9"/>
      <c r="M52" s="9"/>
      <c r="N52" s="9"/>
    </row>
    <row r="53" spans="1:14" ht="25.5" x14ac:dyDescent="0.2">
      <c r="A53" s="29" t="s">
        <v>36</v>
      </c>
      <c r="B53" s="30" t="s">
        <v>114</v>
      </c>
      <c r="C53" s="31" t="s">
        <v>59</v>
      </c>
      <c r="D53" s="32" t="s">
        <v>53</v>
      </c>
      <c r="E53" s="33"/>
      <c r="F53" s="34">
        <f t="shared" si="4"/>
        <v>0</v>
      </c>
      <c r="G53" s="33"/>
      <c r="H53" s="23" t="str">
        <f t="shared" si="5"/>
        <v/>
      </c>
      <c r="I53" s="9"/>
      <c r="J53" s="9"/>
      <c r="K53" s="9"/>
      <c r="L53" s="9"/>
      <c r="M53" s="9"/>
      <c r="N53" s="9"/>
    </row>
    <row r="54" spans="1:14" ht="25.5" x14ac:dyDescent="0.2">
      <c r="A54" s="29" t="s">
        <v>37</v>
      </c>
      <c r="B54" s="30" t="s">
        <v>115</v>
      </c>
      <c r="C54" s="31" t="s">
        <v>59</v>
      </c>
      <c r="D54" s="32" t="s">
        <v>53</v>
      </c>
      <c r="E54" s="33"/>
      <c r="F54" s="34">
        <f t="shared" si="4"/>
        <v>0</v>
      </c>
      <c r="G54" s="33"/>
      <c r="H54" s="23" t="str">
        <f t="shared" si="5"/>
        <v/>
      </c>
      <c r="I54" s="9"/>
      <c r="J54" s="9"/>
      <c r="K54" s="9"/>
      <c r="L54" s="9"/>
      <c r="M54" s="9"/>
      <c r="N54" s="9"/>
    </row>
    <row r="55" spans="1:14" ht="38.25" x14ac:dyDescent="0.2">
      <c r="A55" s="29" t="s">
        <v>38</v>
      </c>
      <c r="B55" s="30" t="s">
        <v>116</v>
      </c>
      <c r="C55" s="31" t="s">
        <v>60</v>
      </c>
      <c r="D55" s="32" t="s">
        <v>53</v>
      </c>
      <c r="E55" s="33"/>
      <c r="F55" s="34">
        <f t="shared" si="4"/>
        <v>0</v>
      </c>
      <c r="G55" s="33"/>
      <c r="H55" s="23" t="str">
        <f t="shared" si="5"/>
        <v/>
      </c>
      <c r="I55" s="9"/>
      <c r="J55" s="9"/>
      <c r="K55" s="9"/>
      <c r="L55" s="9"/>
      <c r="M55" s="9"/>
      <c r="N55" s="9"/>
    </row>
    <row r="56" spans="1:14" ht="51" x14ac:dyDescent="0.2">
      <c r="A56" s="29" t="s">
        <v>39</v>
      </c>
      <c r="B56" s="30" t="s">
        <v>106</v>
      </c>
      <c r="C56" s="31" t="s">
        <v>60</v>
      </c>
      <c r="D56" s="40"/>
      <c r="E56" s="33"/>
      <c r="F56" s="34">
        <f t="shared" si="4"/>
        <v>0</v>
      </c>
      <c r="G56" s="33"/>
      <c r="H56" s="23" t="str">
        <f t="shared" si="5"/>
        <v/>
      </c>
      <c r="I56" s="9"/>
      <c r="J56" s="9"/>
      <c r="K56" s="9"/>
      <c r="L56" s="9"/>
      <c r="M56" s="9"/>
      <c r="N56" s="9"/>
    </row>
    <row r="57" spans="1:14" ht="24.75" customHeight="1" x14ac:dyDescent="0.2">
      <c r="A57" s="29"/>
      <c r="B57" s="38" t="s">
        <v>107</v>
      </c>
      <c r="C57" s="31"/>
      <c r="D57" s="32" t="s">
        <v>53</v>
      </c>
      <c r="E57" s="33"/>
      <c r="F57" s="34">
        <f t="shared" si="4"/>
        <v>0</v>
      </c>
      <c r="G57" s="33"/>
      <c r="H57" s="23" t="str">
        <f t="shared" si="5"/>
        <v/>
      </c>
      <c r="I57" s="9"/>
      <c r="J57" s="9"/>
      <c r="K57" s="9"/>
      <c r="L57" s="9"/>
      <c r="M57" s="9"/>
      <c r="N57" s="9"/>
    </row>
    <row r="58" spans="1:14" ht="25.5" x14ac:dyDescent="0.2">
      <c r="A58" s="29"/>
      <c r="B58" s="38" t="s">
        <v>117</v>
      </c>
      <c r="C58" s="31"/>
      <c r="D58" s="32" t="s">
        <v>53</v>
      </c>
      <c r="E58" s="33"/>
      <c r="F58" s="34">
        <f t="shared" si="4"/>
        <v>0</v>
      </c>
      <c r="G58" s="33"/>
      <c r="H58" s="23" t="str">
        <f t="shared" si="5"/>
        <v/>
      </c>
      <c r="I58" s="9"/>
      <c r="J58" s="9"/>
      <c r="K58" s="9"/>
      <c r="L58" s="9"/>
      <c r="M58" s="9"/>
      <c r="N58" s="9"/>
    </row>
    <row r="59" spans="1:14" ht="25.5" x14ac:dyDescent="0.2">
      <c r="A59" s="29"/>
      <c r="B59" s="38" t="s">
        <v>118</v>
      </c>
      <c r="C59" s="31"/>
      <c r="D59" s="32" t="s">
        <v>53</v>
      </c>
      <c r="E59" s="33"/>
      <c r="F59" s="34">
        <f t="shared" si="4"/>
        <v>0</v>
      </c>
      <c r="G59" s="33"/>
      <c r="H59" s="24" t="str">
        <f t="shared" si="5"/>
        <v/>
      </c>
      <c r="I59" s="9"/>
      <c r="J59" s="9"/>
      <c r="K59" s="9"/>
      <c r="L59" s="9"/>
      <c r="M59" s="9"/>
      <c r="N59" s="9"/>
    </row>
    <row r="60" spans="1:14" ht="25.5" hidden="1" customHeight="1" thickBot="1" x14ac:dyDescent="0.25">
      <c r="A60" s="62" t="s">
        <v>56</v>
      </c>
      <c r="B60" s="73"/>
      <c r="C60" s="73"/>
      <c r="D60" s="73"/>
      <c r="E60" s="73"/>
      <c r="F60" s="73"/>
      <c r="G60" s="73"/>
      <c r="H60" s="25" t="e">
        <f>AVERAGE(H47:H56)</f>
        <v>#DIV/0!</v>
      </c>
      <c r="I60" s="9"/>
      <c r="J60" s="9"/>
      <c r="K60" s="9"/>
      <c r="L60" s="9"/>
      <c r="M60" s="9"/>
      <c r="N60" s="9"/>
    </row>
    <row r="61" spans="1:14" ht="36.75" customHeight="1" x14ac:dyDescent="0.2">
      <c r="A61" s="88" t="s">
        <v>3</v>
      </c>
      <c r="B61" s="89"/>
      <c r="C61" s="86" t="s">
        <v>94</v>
      </c>
      <c r="D61" s="86"/>
      <c r="E61" s="86"/>
      <c r="F61" s="86"/>
      <c r="G61" s="86"/>
      <c r="H61" s="87"/>
      <c r="I61" s="9"/>
      <c r="J61" s="9"/>
      <c r="K61" s="9"/>
      <c r="L61" s="9"/>
      <c r="M61" s="9"/>
      <c r="N61" s="9"/>
    </row>
    <row r="62" spans="1:14" ht="38.25" x14ac:dyDescent="0.2">
      <c r="A62" s="29" t="s">
        <v>40</v>
      </c>
      <c r="B62" s="39" t="s">
        <v>86</v>
      </c>
      <c r="C62" s="31" t="s">
        <v>59</v>
      </c>
      <c r="D62" s="32" t="s">
        <v>53</v>
      </c>
      <c r="E62" s="33"/>
      <c r="F62" s="34">
        <f t="shared" si="4"/>
        <v>0</v>
      </c>
      <c r="G62" s="33"/>
      <c r="H62" s="23" t="str">
        <f>IF(D62="supports",1,IF(D62="supports w/exceptions",2,IF(D62="does not support",3,"")))</f>
        <v/>
      </c>
      <c r="I62" s="9"/>
      <c r="J62" s="9"/>
      <c r="K62" s="9"/>
      <c r="L62" s="9"/>
      <c r="M62" s="9"/>
      <c r="N62" s="9"/>
    </row>
    <row r="63" spans="1:14" ht="51" x14ac:dyDescent="0.2">
      <c r="A63" s="29" t="s">
        <v>41</v>
      </c>
      <c r="B63" s="39" t="s">
        <v>87</v>
      </c>
      <c r="C63" s="31" t="s">
        <v>59</v>
      </c>
      <c r="D63" s="32" t="s">
        <v>53</v>
      </c>
      <c r="E63" s="33"/>
      <c r="F63" s="34">
        <f t="shared" si="4"/>
        <v>0</v>
      </c>
      <c r="G63" s="33"/>
      <c r="H63" s="24" t="str">
        <f>IF(D63="supports",1,IF(D63="supports w/exceptions",2,IF(D63="does not support",3,"")))</f>
        <v/>
      </c>
      <c r="I63" s="9"/>
      <c r="J63" s="9"/>
      <c r="K63" s="9"/>
      <c r="L63" s="9"/>
      <c r="M63" s="9"/>
      <c r="N63" s="9"/>
    </row>
    <row r="64" spans="1:14" ht="22.5" hidden="1" customHeight="1" thickBot="1" x14ac:dyDescent="0.3">
      <c r="A64" s="90"/>
      <c r="B64" s="91"/>
      <c r="C64" s="91"/>
      <c r="D64" s="91"/>
      <c r="E64" s="91"/>
      <c r="F64" s="73" t="s">
        <v>57</v>
      </c>
      <c r="G64" s="63"/>
      <c r="H64" s="26" t="e">
        <f>AVERAGE(H62:H63)</f>
        <v>#DIV/0!</v>
      </c>
      <c r="I64" s="9"/>
      <c r="J64" s="9"/>
      <c r="K64" s="9"/>
      <c r="L64" s="9"/>
      <c r="M64" s="9"/>
      <c r="N64" s="9"/>
    </row>
    <row r="65" spans="1:14" ht="22.5" hidden="1" customHeight="1" thickBot="1" x14ac:dyDescent="0.25">
      <c r="A65" s="81" t="s">
        <v>104</v>
      </c>
      <c r="B65" s="82"/>
      <c r="C65" s="82"/>
      <c r="D65" s="82"/>
      <c r="E65" s="82"/>
      <c r="F65" s="83" t="s">
        <v>127</v>
      </c>
      <c r="G65" s="84"/>
      <c r="H65" s="85"/>
      <c r="I65" s="9"/>
      <c r="J65" s="9"/>
      <c r="K65" s="9"/>
      <c r="L65" s="9"/>
      <c r="M65" s="9"/>
      <c r="N65" s="9"/>
    </row>
    <row r="66" spans="1:14" ht="23.25" hidden="1" customHeight="1" x14ac:dyDescent="0.2">
      <c r="A66" s="47" t="s">
        <v>100</v>
      </c>
      <c r="B66" s="48"/>
      <c r="C66" s="17">
        <f>COUNT(G9:G63)</f>
        <v>0</v>
      </c>
      <c r="D66" s="77" t="s">
        <v>51</v>
      </c>
      <c r="E66" s="78"/>
      <c r="F66" s="11" t="e">
        <f>H23</f>
        <v>#DIV/0!</v>
      </c>
      <c r="G66" s="64" t="e">
        <f>AVERAGE(F66:F69)</f>
        <v>#DIV/0!</v>
      </c>
      <c r="H66" s="65"/>
      <c r="I66" s="9"/>
      <c r="J66" s="9"/>
      <c r="K66" s="9"/>
      <c r="L66" s="9"/>
      <c r="M66" s="9"/>
      <c r="N66" s="9"/>
    </row>
    <row r="67" spans="1:14" ht="23.25" hidden="1" customHeight="1" x14ac:dyDescent="0.2">
      <c r="A67" s="47" t="s">
        <v>102</v>
      </c>
      <c r="B67" s="48"/>
      <c r="C67" s="16">
        <f>MIN(G9:G63)</f>
        <v>0</v>
      </c>
      <c r="D67" s="77" t="s">
        <v>97</v>
      </c>
      <c r="E67" s="78"/>
      <c r="F67" s="11" t="e">
        <f>H45</f>
        <v>#DIV/0!</v>
      </c>
      <c r="G67" s="66"/>
      <c r="H67" s="67"/>
      <c r="I67" s="9"/>
      <c r="J67" s="9"/>
      <c r="K67" s="9"/>
      <c r="L67" s="9"/>
      <c r="M67" s="9"/>
      <c r="N67" s="9"/>
    </row>
    <row r="68" spans="1:14" ht="23.25" hidden="1" customHeight="1" x14ac:dyDescent="0.2">
      <c r="A68" s="47" t="s">
        <v>103</v>
      </c>
      <c r="B68" s="48"/>
      <c r="C68" s="16">
        <f>MAX(G9:G63)</f>
        <v>0</v>
      </c>
      <c r="D68" s="77" t="s">
        <v>98</v>
      </c>
      <c r="E68" s="78"/>
      <c r="F68" s="11" t="e">
        <f>H60</f>
        <v>#DIV/0!</v>
      </c>
      <c r="G68" s="66"/>
      <c r="H68" s="67"/>
      <c r="I68" s="9"/>
      <c r="J68" s="9"/>
      <c r="K68" s="9"/>
      <c r="L68" s="9"/>
      <c r="M68" s="9"/>
      <c r="N68" s="9"/>
    </row>
    <row r="69" spans="1:14" ht="23.25" hidden="1" customHeight="1" thickBot="1" x14ac:dyDescent="0.25">
      <c r="A69" s="75" t="s">
        <v>101</v>
      </c>
      <c r="B69" s="76"/>
      <c r="C69" s="27">
        <f>(C68-C67)/12</f>
        <v>0</v>
      </c>
      <c r="D69" s="79" t="s">
        <v>99</v>
      </c>
      <c r="E69" s="80"/>
      <c r="F69" s="28" t="e">
        <f>H64</f>
        <v>#DIV/0!</v>
      </c>
      <c r="G69" s="68"/>
      <c r="H69" s="69"/>
      <c r="I69" s="9"/>
      <c r="J69" s="9"/>
      <c r="K69" s="9"/>
      <c r="L69" s="9"/>
      <c r="M69" s="9"/>
      <c r="N69" s="9"/>
    </row>
    <row r="70" spans="1:14" ht="12.75" customHeight="1" x14ac:dyDescent="0.2">
      <c r="A70" s="43" t="s">
        <v>119</v>
      </c>
      <c r="B70" s="44"/>
      <c r="C70" s="7"/>
      <c r="D70" s="8"/>
      <c r="E70" s="7"/>
      <c r="F70" s="45"/>
      <c r="G70" s="46"/>
      <c r="H70" s="46"/>
      <c r="I70" s="9"/>
      <c r="J70" s="9"/>
      <c r="K70" s="9"/>
      <c r="L70" s="9"/>
      <c r="M70" s="9"/>
      <c r="N70" s="9"/>
    </row>
    <row r="71" spans="1:14" x14ac:dyDescent="0.2">
      <c r="A71" s="5"/>
      <c r="B71" s="14" t="s">
        <v>121</v>
      </c>
      <c r="C71" s="7"/>
      <c r="D71" s="8"/>
      <c r="E71" s="7"/>
      <c r="F71" s="7"/>
      <c r="G71" s="7"/>
      <c r="H71" s="5"/>
      <c r="I71" s="9"/>
      <c r="J71" s="9"/>
      <c r="K71" s="9"/>
      <c r="L71" s="9"/>
      <c r="M71" s="9"/>
      <c r="N71" s="9"/>
    </row>
    <row r="72" spans="1:14" x14ac:dyDescent="0.2">
      <c r="A72" s="5"/>
      <c r="B72" s="14" t="s">
        <v>120</v>
      </c>
      <c r="C72" s="7"/>
      <c r="D72" s="8"/>
      <c r="E72" s="7"/>
      <c r="F72" s="7"/>
      <c r="G72" s="7"/>
      <c r="H72" s="5"/>
      <c r="I72" s="9"/>
      <c r="J72" s="9"/>
      <c r="K72" s="9"/>
      <c r="L72" s="9"/>
      <c r="M72" s="9"/>
      <c r="N72" s="9"/>
    </row>
    <row r="73" spans="1:14" x14ac:dyDescent="0.2">
      <c r="A73" s="5"/>
      <c r="B73" s="15" t="s">
        <v>123</v>
      </c>
      <c r="C73" s="7"/>
      <c r="D73" s="8"/>
      <c r="E73" s="7"/>
      <c r="F73" s="7"/>
      <c r="G73" s="7"/>
      <c r="H73" s="5"/>
      <c r="I73" s="9"/>
      <c r="J73" s="9"/>
      <c r="K73" s="9"/>
      <c r="L73" s="9"/>
      <c r="M73" s="9"/>
      <c r="N73" s="9"/>
    </row>
    <row r="74" spans="1:14" x14ac:dyDescent="0.2">
      <c r="A74" s="5"/>
      <c r="B74" s="14" t="s">
        <v>122</v>
      </c>
      <c r="C74" s="7"/>
      <c r="D74" s="8"/>
      <c r="E74" s="7"/>
      <c r="F74" s="7"/>
      <c r="G74" s="7"/>
      <c r="H74" s="5"/>
      <c r="I74" s="9"/>
      <c r="J74" s="9"/>
      <c r="K74" s="9"/>
      <c r="L74" s="9"/>
      <c r="M74" s="9"/>
      <c r="N74" s="9"/>
    </row>
    <row r="75" spans="1:14" x14ac:dyDescent="0.2">
      <c r="A75" s="5"/>
      <c r="B75" s="6"/>
      <c r="C75" s="7"/>
      <c r="D75" s="8"/>
      <c r="E75" s="7"/>
      <c r="F75" s="7"/>
      <c r="G75" s="7"/>
      <c r="H75" s="5"/>
      <c r="I75" s="9"/>
      <c r="J75" s="9"/>
      <c r="K75" s="9"/>
      <c r="L75" s="9"/>
      <c r="M75" s="9"/>
      <c r="N75" s="9"/>
    </row>
    <row r="76" spans="1:14" x14ac:dyDescent="0.2">
      <c r="A76" s="5"/>
      <c r="B76" s="6"/>
      <c r="C76" s="7"/>
      <c r="D76" s="8"/>
      <c r="E76" s="7"/>
      <c r="F76" s="7"/>
      <c r="G76" s="7"/>
      <c r="H76" s="5"/>
      <c r="I76" s="9"/>
      <c r="J76" s="9"/>
      <c r="K76" s="9"/>
      <c r="L76" s="9"/>
      <c r="M76" s="9"/>
      <c r="N76" s="9"/>
    </row>
    <row r="77" spans="1:14" x14ac:dyDescent="0.2">
      <c r="A77" s="5"/>
      <c r="B77" s="6"/>
      <c r="C77" s="7"/>
      <c r="D77" s="8"/>
      <c r="E77" s="7"/>
      <c r="F77" s="7"/>
      <c r="G77" s="7"/>
      <c r="H77" s="5"/>
      <c r="I77" s="9"/>
      <c r="J77" s="9"/>
      <c r="K77" s="9"/>
      <c r="L77" s="9"/>
      <c r="M77" s="9"/>
      <c r="N77" s="9"/>
    </row>
    <row r="78" spans="1:14" x14ac:dyDescent="0.2">
      <c r="A78" s="5"/>
      <c r="B78" s="6"/>
      <c r="C78" s="7"/>
      <c r="D78" s="8"/>
      <c r="E78" s="7"/>
      <c r="F78" s="7"/>
      <c r="G78" s="7"/>
      <c r="H78" s="5"/>
      <c r="I78" s="9"/>
      <c r="J78" s="9"/>
      <c r="K78" s="9"/>
      <c r="L78" s="9"/>
      <c r="M78" s="9"/>
      <c r="N78" s="9"/>
    </row>
    <row r="79" spans="1:14" x14ac:dyDescent="0.2">
      <c r="A79" s="5"/>
      <c r="B79" s="6"/>
      <c r="C79" s="7"/>
      <c r="D79" s="8"/>
      <c r="E79" s="7"/>
      <c r="F79" s="7"/>
      <c r="G79" s="7"/>
      <c r="H79" s="5"/>
      <c r="I79" s="9"/>
      <c r="J79" s="9"/>
      <c r="K79" s="9"/>
      <c r="L79" s="9"/>
      <c r="M79" s="9"/>
      <c r="N79" s="9"/>
    </row>
    <row r="80" spans="1:14" x14ac:dyDescent="0.2">
      <c r="A80" s="5"/>
      <c r="B80" s="6"/>
      <c r="C80" s="7"/>
      <c r="D80" s="8"/>
      <c r="E80" s="7"/>
      <c r="F80" s="7"/>
      <c r="G80" s="7"/>
      <c r="H80" s="5"/>
      <c r="I80" s="9"/>
      <c r="J80" s="9"/>
      <c r="K80" s="9"/>
      <c r="L80" s="9"/>
      <c r="M80" s="9"/>
      <c r="N80" s="9"/>
    </row>
    <row r="81" spans="1:14" x14ac:dyDescent="0.2">
      <c r="A81" s="5"/>
      <c r="B81" s="6"/>
      <c r="C81" s="7"/>
      <c r="D81" s="8"/>
      <c r="E81" s="7"/>
      <c r="F81" s="7"/>
      <c r="G81" s="7"/>
      <c r="H81" s="5"/>
      <c r="I81" s="9"/>
      <c r="J81" s="9"/>
      <c r="K81" s="9"/>
      <c r="L81" s="9"/>
      <c r="M81" s="9"/>
      <c r="N81" s="9"/>
    </row>
    <row r="82" spans="1:14" x14ac:dyDescent="0.2">
      <c r="A82" s="5"/>
      <c r="B82" s="6"/>
      <c r="C82" s="7"/>
      <c r="D82" s="8"/>
      <c r="E82" s="7"/>
      <c r="F82" s="7"/>
      <c r="G82" s="7"/>
      <c r="H82" s="5"/>
      <c r="I82" s="9"/>
      <c r="J82" s="9"/>
      <c r="K82" s="9"/>
      <c r="L82" s="9"/>
      <c r="M82" s="9"/>
      <c r="N82" s="9"/>
    </row>
    <row r="83" spans="1:14" x14ac:dyDescent="0.2">
      <c r="A83" s="5"/>
      <c r="B83" s="6"/>
      <c r="C83" s="7"/>
      <c r="D83" s="8"/>
      <c r="E83" s="7"/>
      <c r="F83" s="7"/>
      <c r="G83" s="7"/>
      <c r="H83" s="5"/>
      <c r="I83" s="9"/>
      <c r="J83" s="9"/>
      <c r="K83" s="9"/>
      <c r="L83" s="9"/>
      <c r="M83" s="9"/>
      <c r="N83" s="9"/>
    </row>
    <row r="84" spans="1:14" x14ac:dyDescent="0.2">
      <c r="A84" s="5"/>
      <c r="B84" s="6"/>
      <c r="C84" s="7"/>
      <c r="D84" s="8"/>
      <c r="E84" s="7"/>
      <c r="F84" s="7"/>
      <c r="G84" s="7"/>
      <c r="H84" s="5"/>
      <c r="I84" s="9"/>
      <c r="J84" s="9"/>
      <c r="K84" s="9"/>
      <c r="L84" s="9"/>
      <c r="M84" s="9"/>
      <c r="N84" s="9"/>
    </row>
    <row r="85" spans="1:14" x14ac:dyDescent="0.2">
      <c r="A85" s="5"/>
      <c r="B85" s="6"/>
      <c r="C85" s="7"/>
      <c r="D85" s="8"/>
      <c r="E85" s="7"/>
      <c r="F85" s="7"/>
      <c r="G85" s="7"/>
      <c r="H85" s="5"/>
      <c r="I85" s="9"/>
      <c r="J85" s="9"/>
      <c r="K85" s="9"/>
      <c r="L85" s="9"/>
      <c r="M85" s="9"/>
      <c r="N85" s="9"/>
    </row>
    <row r="86" spans="1:14" x14ac:dyDescent="0.2">
      <c r="A86" s="5"/>
      <c r="B86" s="6"/>
      <c r="C86" s="7"/>
      <c r="D86" s="8"/>
      <c r="E86" s="7"/>
      <c r="F86" s="7"/>
      <c r="G86" s="7"/>
      <c r="H86" s="5"/>
      <c r="I86" s="9"/>
      <c r="J86" s="9"/>
      <c r="K86" s="9"/>
      <c r="L86" s="9"/>
      <c r="M86" s="9"/>
      <c r="N86" s="9"/>
    </row>
    <row r="87" spans="1:14" x14ac:dyDescent="0.2">
      <c r="A87" s="5"/>
      <c r="B87" s="6"/>
      <c r="C87" s="7"/>
      <c r="D87" s="8"/>
      <c r="E87" s="7"/>
      <c r="F87" s="7"/>
      <c r="G87" s="7"/>
      <c r="H87" s="5"/>
      <c r="I87" s="9"/>
      <c r="J87" s="9"/>
      <c r="K87" s="9"/>
      <c r="L87" s="9"/>
      <c r="M87" s="9"/>
      <c r="N87" s="9"/>
    </row>
  </sheetData>
  <sheetProtection password="CF3B" sheet="1" objects="1" scenarios="1"/>
  <mergeCells count="33">
    <mergeCell ref="F64:G64"/>
    <mergeCell ref="A2:B2"/>
    <mergeCell ref="A45:G45"/>
    <mergeCell ref="A69:B69"/>
    <mergeCell ref="D66:E66"/>
    <mergeCell ref="D67:E67"/>
    <mergeCell ref="D68:E68"/>
    <mergeCell ref="D69:E69"/>
    <mergeCell ref="A65:E65"/>
    <mergeCell ref="F65:H65"/>
    <mergeCell ref="C46:H46"/>
    <mergeCell ref="C61:H61"/>
    <mergeCell ref="A61:B61"/>
    <mergeCell ref="A46:B46"/>
    <mergeCell ref="A64:E64"/>
    <mergeCell ref="A60:G60"/>
    <mergeCell ref="A1:H1"/>
    <mergeCell ref="A4:H4"/>
    <mergeCell ref="A5:H5"/>
    <mergeCell ref="A24:B24"/>
    <mergeCell ref="F7:G7"/>
    <mergeCell ref="C8:H8"/>
    <mergeCell ref="C24:H24"/>
    <mergeCell ref="A7:B7"/>
    <mergeCell ref="A23:G23"/>
    <mergeCell ref="C2:E2"/>
    <mergeCell ref="A8:B8"/>
    <mergeCell ref="A70:B70"/>
    <mergeCell ref="F70:H70"/>
    <mergeCell ref="A66:B66"/>
    <mergeCell ref="A67:B67"/>
    <mergeCell ref="A68:B68"/>
    <mergeCell ref="G66:H69"/>
  </mergeCells>
  <conditionalFormatting sqref="F47:F59 F25:F44 F62:F63 F9:F22">
    <cfRule type="cellIs" dxfId="22" priority="113" operator="equal">
      <formula>"list date full support planned, if any &gt;"</formula>
    </cfRule>
    <cfRule type="cellIs" dxfId="21" priority="123" operator="equal">
      <formula>0</formula>
    </cfRule>
  </conditionalFormatting>
  <conditionalFormatting sqref="F10:F22 F47:F59 F25:F44 F62:F63 C66:C69">
    <cfRule type="cellIs" dxfId="20" priority="121" operator="equal">
      <formula>0</formula>
    </cfRule>
  </conditionalFormatting>
  <conditionalFormatting sqref="D9:D22 D62:D63 D25:D44 D47:D59">
    <cfRule type="cellIs" dxfId="19" priority="114" operator="equal">
      <formula>"input"</formula>
    </cfRule>
  </conditionalFormatting>
  <conditionalFormatting sqref="G9 G47:G59 G25:G44">
    <cfRule type="expression" dxfId="18" priority="112">
      <formula>F9="list date full support planned, if any &gt;"</formula>
    </cfRule>
  </conditionalFormatting>
  <conditionalFormatting sqref="E9">
    <cfRule type="expression" dxfId="17" priority="111">
      <formula>D9="supports w/exceptions"</formula>
    </cfRule>
  </conditionalFormatting>
  <conditionalFormatting sqref="G10:G22">
    <cfRule type="expression" dxfId="16" priority="104">
      <formula>F10="list date full support planned, if any &gt;"</formula>
    </cfRule>
  </conditionalFormatting>
  <conditionalFormatting sqref="E10:E22">
    <cfRule type="expression" dxfId="15" priority="103">
      <formula>D10="supports w/exceptions"</formula>
    </cfRule>
  </conditionalFormatting>
  <conditionalFormatting sqref="G10:G22">
    <cfRule type="expression" dxfId="14" priority="96">
      <formula>F10="list date full support planned, if any &gt;"</formula>
    </cfRule>
  </conditionalFormatting>
  <conditionalFormatting sqref="E10:E22">
    <cfRule type="expression" dxfId="13" priority="95">
      <formula>D10="supports w/exceptions"</formula>
    </cfRule>
  </conditionalFormatting>
  <conditionalFormatting sqref="E25:E44">
    <cfRule type="expression" dxfId="12" priority="87">
      <formula>D25="supports w/exceptions"</formula>
    </cfRule>
  </conditionalFormatting>
  <conditionalFormatting sqref="E25:E44">
    <cfRule type="expression" dxfId="11" priority="79">
      <formula>D25="supports w/exceptions"</formula>
    </cfRule>
  </conditionalFormatting>
  <conditionalFormatting sqref="G62:G63">
    <cfRule type="expression" dxfId="10" priority="72">
      <formula>F62="list date full support planned, if any &gt;"</formula>
    </cfRule>
  </conditionalFormatting>
  <conditionalFormatting sqref="E47:E59 E62:E63">
    <cfRule type="expression" dxfId="9" priority="71">
      <formula>D47="supports w/exceptions"</formula>
    </cfRule>
  </conditionalFormatting>
  <conditionalFormatting sqref="G62:G63">
    <cfRule type="expression" dxfId="8" priority="64">
      <formula>F62="list date full support planned, if any &gt;"</formula>
    </cfRule>
  </conditionalFormatting>
  <conditionalFormatting sqref="E47:E59 E62:E63">
    <cfRule type="expression" dxfId="7" priority="63">
      <formula>D47="supports w/exceptions"</formula>
    </cfRule>
  </conditionalFormatting>
  <conditionalFormatting sqref="H23 H45 H60 F66:F69 H64">
    <cfRule type="containsErrors" dxfId="6" priority="22">
      <formula>ISERROR(F23)</formula>
    </cfRule>
  </conditionalFormatting>
  <conditionalFormatting sqref="G66:H69">
    <cfRule type="cellIs" dxfId="5" priority="19" operator="greaterThan">
      <formula>1.8</formula>
    </cfRule>
    <cfRule type="cellIs" dxfId="4" priority="20" operator="lessThanOrEqual">
      <formula>1.8</formula>
    </cfRule>
    <cfRule type="containsErrors" dxfId="3" priority="124">
      <formula>ISERROR(G66)</formula>
    </cfRule>
  </conditionalFormatting>
  <conditionalFormatting sqref="H9:H22 H25:H44 H47:H59 H62:H63">
    <cfRule type="cellIs" dxfId="2" priority="13" operator="equal">
      <formula>3</formula>
    </cfRule>
    <cfRule type="cellIs" dxfId="1" priority="14" operator="equal">
      <formula>2</formula>
    </cfRule>
    <cfRule type="cellIs" dxfId="0" priority="15" operator="equal">
      <formula>1</formula>
    </cfRule>
  </conditionalFormatting>
  <dataValidations disablePrompts="1"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location="mechanismdef" tooltip="definition: mechanism" display="mechanismdef"/>
    <hyperlink ref="B26" r:id="rId2" location="keybrd-interfacedef" tooltip="definition: keyboard interface" display="keybrd-interfacedef"/>
    <hyperlink ref="B32" r:id="rId3" location="essentialdef" tooltip="definition: essential" display="essentialdef"/>
    <hyperlink ref="B34" r:id="rId4" location="blinksdef" tooltip="definition: blinking" display="blinksdef"/>
    <hyperlink ref="B39" r:id="rId5" location="webpagedef" tooltip="definition: Web page" display="webpagedef"/>
    <hyperlink ref="B43" r:id="rId6" location="labeldef" tooltip="definition: label" display="labeldef"/>
    <hyperlink ref="B49" r:id="rId7" location="context-changedef" tooltip="definition: changes of context" display="context-changedef"/>
    <hyperlink ref="B53" r:id="rId8" location="input-errordef" tooltip="definition: input error" display="input-errordef"/>
    <hyperlink ref="B54" r:id="rId9" location="labeldef" tooltip="definition: label" display="labeldef"/>
    <hyperlink ref="B55" r:id="rId10" location="input-errordef" tooltip="definition: input error" display="input-errordef"/>
    <hyperlink ref="B58" r:id="rId11" location="input-errordef" tooltip="definition: input error" display="input-errordef"/>
    <hyperlink ref="B59" r:id="rId12" location="mechanismdef" tooltip="definition: mechanism" display="mechanismdef"/>
    <hyperlink ref="B74" r:id="rId13"/>
    <hyperlink ref="B73" r:id="rId14"/>
    <hyperlink ref="B71" r:id="rId15"/>
    <hyperlink ref="B72" r:id="rId16"/>
    <hyperlink ref="B20" r:id="rId17" location="guidelines"/>
    <hyperlink ref="B22" r:id="rId18" location="guidelines"/>
  </hyperlinks>
  <pageMargins left="0.25" right="0.25" top="0.51" bottom="0.47" header="0.3" footer="0.3"/>
  <pageSetup scale="70" fitToHeight="0" orientation="landscape" r:id="rId19"/>
  <headerFooter>
    <oddHeader>&amp;C&amp;"Arial,Bold"Attachment I:  Accessibility Standards Compliance Matrix</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Props1.xml><?xml version="1.0" encoding="utf-8"?>
<ds:datastoreItem xmlns:ds="http://schemas.openxmlformats.org/officeDocument/2006/customXml" ds:itemID="{D6D3747C-BDC7-48F7-9B5A-BD9117F21569}">
  <ds:schemaRefs>
    <ds:schemaRef ds:uri="http://schemas.microsoft.com/sharepoint/v3/contenttype/forms"/>
  </ds:schemaRefs>
</ds:datastoreItem>
</file>

<file path=customXml/itemProps2.xml><?xml version="1.0" encoding="utf-8"?>
<ds:datastoreItem xmlns:ds="http://schemas.openxmlformats.org/officeDocument/2006/customXml" ds:itemID="{6F18041A-0A6F-42A3-B6C8-26233C46443D}">
  <ds:schemaRefs>
    <ds:schemaRef ds:uri="http://schemas.microsoft.com/sharepoint/events"/>
  </ds:schemaRefs>
</ds:datastoreItem>
</file>

<file path=customXml/itemProps3.xml><?xml version="1.0" encoding="utf-8"?>
<ds:datastoreItem xmlns:ds="http://schemas.openxmlformats.org/officeDocument/2006/customXml" ds:itemID="{78212D23-C7F7-4CA6-B27D-7DA3A50F6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8B858E-ECDC-48D4-8A2E-27F263D9596E}">
  <ds:schemaRefs>
    <ds:schemaRef ds:uri="http://schemas.microsoft.com/office/2006/metadata/properties"/>
    <ds:schemaRef ds:uri="http://purl.org/dc/dcmitype/"/>
    <ds:schemaRef ds:uri="http://schemas.microsoft.com/office/2006/documentManagement/types"/>
    <ds:schemaRef ds:uri="http://www.w3.org/XML/1998/namespace"/>
    <ds:schemaRef ds:uri="http://purl.org/dc/terms/"/>
    <ds:schemaRef ds:uri="http://purl.org/dc/elements/1.1/"/>
    <ds:schemaRef ds:uri="b5c87fd7-393e-4549-8b89-6db3bed32086"/>
    <ds:schemaRef ds:uri="http://schemas.microsoft.com/office/infopath/2007/PartnerControls"/>
    <ds:schemaRef ds:uri="http://schemas.openxmlformats.org/package/2006/metadata/core-properties"/>
    <ds:schemaRef ds:uri="e43d8566-4f1d-4f30-80a4-bf1107fcb48a"/>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creator>JDW</dc:creator>
  <cp:lastModifiedBy>asc</cp:lastModifiedBy>
  <cp:lastPrinted>2012-08-01T20:07:08Z</cp:lastPrinted>
  <dcterms:created xsi:type="dcterms:W3CDTF">2012-06-26T22:20:57Z</dcterms:created>
  <dcterms:modified xsi:type="dcterms:W3CDTF">2015-12-22T17:11:23Z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_dlc_DocId">
    <vt:lpwstr>AR4JZTCWQZSA-11-2446</vt:lpwstr>
  </property>
  <property fmtid="{D5CDD505-2E9C-101B-9397-08002B2CF9AE}" pid="6" name="_dlc_DocIdUrl">
    <vt:lpwstr>http://mick.mtgmc.com/_layouts/DocIdRedir.aspx?ID=AR4JZTCWQZSA-11-2446, AR4JZTCWQZSA-11-2446</vt:lpwstr>
  </property>
</Properties>
</file>